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codeName="ThisWorkbook" defaultThemeVersion="124226"/>
  <mc:AlternateContent xmlns:mc="http://schemas.openxmlformats.org/markup-compatibility/2006">
    <mc:Choice Requires="x15">
      <x15ac:absPath xmlns:x15ac="http://schemas.microsoft.com/office/spreadsheetml/2010/11/ac" url="C:\Users\bbeam\Documents\Bill\Lab Manual\Edition 8\10-Online Homework and Interactive Lab Results Files for 8e\"/>
    </mc:Choice>
  </mc:AlternateContent>
  <xr:revisionPtr revIDLastSave="0" documentId="10_ncr:100000_{1C83A93A-C076-4DBE-9F64-B3D26E98B21D}" xr6:coauthVersionLast="31" xr6:coauthVersionMax="31" xr10:uidLastSave="{00000000-0000-0000-0000-000000000000}"/>
  <bookViews>
    <workbookView xWindow="-15" yWindow="-15" windowWidth="12615" windowHeight="12495" xr2:uid="{00000000-000D-0000-FFFF-FFFF00000000}"/>
  </bookViews>
  <sheets>
    <sheet name="Form 2.1" sheetId="18" r:id="rId1"/>
    <sheet name="2.1 Done" sheetId="15" r:id="rId2"/>
    <sheet name="2.1 Interactive" sheetId="10" r:id="rId3"/>
    <sheet name="Form 2.2" sheetId="9" r:id="rId4"/>
    <sheet name="2.2 Done" sheetId="17" r:id="rId5"/>
    <sheet name="2.2 Interactive" sheetId="5" r:id="rId6"/>
  </sheets>
  <calcPr calcId="179017"/>
</workbook>
</file>

<file path=xl/calcChain.xml><?xml version="1.0" encoding="utf-8"?>
<calcChain xmlns="http://schemas.openxmlformats.org/spreadsheetml/2006/main">
  <c r="AC29" i="10" l="1"/>
  <c r="AC11" i="10" l="1"/>
  <c r="AC9" i="10"/>
  <c r="AC7" i="10"/>
  <c r="AC21" i="10" l="1"/>
  <c r="AC17" i="10"/>
  <c r="AC21" i="15"/>
  <c r="AC17" i="15"/>
  <c r="AC25" i="10" l="1"/>
  <c r="AC15" i="10" l="1"/>
  <c r="AC18" i="5"/>
  <c r="AC27" i="10"/>
  <c r="AC23" i="10"/>
  <c r="AC19" i="10"/>
  <c r="AC13" i="10"/>
  <c r="AC33" i="5"/>
  <c r="AC30" i="5"/>
  <c r="AC27" i="5"/>
  <c r="AC24" i="5"/>
  <c r="AC21" i="5"/>
  <c r="AC15" i="5"/>
  <c r="AC12" i="5"/>
</calcChain>
</file>

<file path=xl/sharedStrings.xml><?xml version="1.0" encoding="utf-8"?>
<sst xmlns="http://schemas.openxmlformats.org/spreadsheetml/2006/main" count="577" uniqueCount="141">
  <si>
    <t>Homework</t>
  </si>
  <si>
    <t>Date:</t>
  </si>
  <si>
    <t>Score:</t>
  </si>
  <si>
    <t>K</t>
  </si>
  <si>
    <t>lb</t>
  </si>
  <si>
    <t>Mass / Weight</t>
  </si>
  <si>
    <t>Length / Height</t>
  </si>
  <si>
    <t>Force</t>
  </si>
  <si>
    <t>Work</t>
  </si>
  <si>
    <t>Power</t>
  </si>
  <si>
    <t>Energy</t>
  </si>
  <si>
    <t>Speed / Velocity</t>
  </si>
  <si>
    <t>Angular Velocity</t>
  </si>
  <si>
    <t>Torque</t>
  </si>
  <si>
    <t>Volume</t>
  </si>
  <si>
    <t>Pressure</t>
  </si>
  <si>
    <t>Temperature</t>
  </si>
  <si>
    <t>mi</t>
  </si>
  <si>
    <t>N</t>
  </si>
  <si>
    <t>kcal</t>
  </si>
  <si>
    <t>mph</t>
  </si>
  <si>
    <r>
      <t>ft</t>
    </r>
    <r>
      <rPr>
        <sz val="10"/>
        <rFont val="Calibri"/>
        <family val="2"/>
      </rPr>
      <t>·</t>
    </r>
    <r>
      <rPr>
        <sz val="10"/>
        <rFont val="Arial"/>
        <family val="2"/>
      </rPr>
      <t>lb</t>
    </r>
  </si>
  <si>
    <r>
      <t>N</t>
    </r>
    <r>
      <rPr>
        <sz val="10"/>
        <rFont val="Calibri"/>
        <family val="2"/>
      </rPr>
      <t>·</t>
    </r>
    <r>
      <rPr>
        <sz val="10"/>
        <rFont val="Arial"/>
        <family val="2"/>
      </rPr>
      <t>m</t>
    </r>
  </si>
  <si>
    <t>ml</t>
  </si>
  <si>
    <t>torr</t>
  </si>
  <si>
    <r>
      <t>deg</t>
    </r>
    <r>
      <rPr>
        <sz val="10"/>
        <rFont val="Calibri"/>
        <family val="2"/>
      </rPr>
      <t>·</t>
    </r>
    <r>
      <rPr>
        <sz val="10"/>
        <rFont val="Arial"/>
        <family val="2"/>
      </rPr>
      <t>s</t>
    </r>
    <r>
      <rPr>
        <vertAlign val="superscript"/>
        <sz val="10"/>
        <rFont val="Arial"/>
        <family val="2"/>
      </rPr>
      <t>-1</t>
    </r>
  </si>
  <si>
    <t>=</t>
  </si>
  <si>
    <t>kg  *</t>
  </si>
  <si>
    <t>W  *</t>
  </si>
  <si>
    <t>Lab Results</t>
  </si>
  <si>
    <t>Scale</t>
  </si>
  <si>
    <t>Stadiometer</t>
  </si>
  <si>
    <t>Grip dynamometer</t>
  </si>
  <si>
    <t>Cycle ergometer</t>
  </si>
  <si>
    <t>Treadmill</t>
  </si>
  <si>
    <t>Spirometer</t>
  </si>
  <si>
    <t>Sphygmomanometer</t>
  </si>
  <si>
    <t>Thermometer</t>
  </si>
  <si>
    <t>Units</t>
  </si>
  <si>
    <t xml:space="preserve">Range </t>
  </si>
  <si>
    <t>Precision</t>
  </si>
  <si>
    <t>Weight</t>
  </si>
  <si>
    <t>Height</t>
  </si>
  <si>
    <r>
      <t>km·h</t>
    </r>
    <r>
      <rPr>
        <vertAlign val="superscript"/>
        <sz val="10"/>
        <rFont val="Arial"/>
        <family val="2"/>
      </rPr>
      <t>-1</t>
    </r>
  </si>
  <si>
    <t>Weight  =</t>
  </si>
  <si>
    <t>Height  =</t>
  </si>
  <si>
    <t>Force  =</t>
  </si>
  <si>
    <t>cm  *</t>
  </si>
  <si>
    <t>Speed</t>
  </si>
  <si>
    <t>Speed  =</t>
  </si>
  <si>
    <t>Power  =</t>
  </si>
  <si>
    <t>Volume  =</t>
  </si>
  <si>
    <t>Pressure  =</t>
  </si>
  <si>
    <t>Temperature  =</t>
  </si>
  <si>
    <t>mph  *</t>
  </si>
  <si>
    <t>L  *</t>
  </si>
  <si>
    <t>mm Hg  *</t>
  </si>
  <si>
    <t>in.</t>
  </si>
  <si>
    <r>
      <t>kg</t>
    </r>
    <r>
      <rPr>
        <sz val="10"/>
        <rFont val="Calibri"/>
        <family val="2"/>
      </rPr>
      <t>·</t>
    </r>
    <r>
      <rPr>
        <sz val="10"/>
        <rFont val="Arial"/>
        <family val="2"/>
      </rPr>
      <t>m</t>
    </r>
    <r>
      <rPr>
        <sz val="10"/>
        <rFont val="Calibri"/>
        <family val="2"/>
      </rPr>
      <t>·</t>
    </r>
    <r>
      <rPr>
        <sz val="10"/>
        <rFont val="Arial"/>
        <family val="2"/>
      </rPr>
      <t>min</t>
    </r>
    <r>
      <rPr>
        <vertAlign val="superscript"/>
        <sz val="10"/>
        <rFont val="Arial"/>
        <family val="2"/>
      </rPr>
      <t>-1</t>
    </r>
  </si>
  <si>
    <t>2.2046 lb / 1 kg</t>
  </si>
  <si>
    <t>kg, lb, N</t>
  </si>
  <si>
    <r>
      <t>6.1183 kg·m·min</t>
    </r>
    <r>
      <rPr>
        <vertAlign val="superscript"/>
        <sz val="10"/>
        <rFont val="Arial"/>
        <family val="2"/>
      </rPr>
      <t>-1</t>
    </r>
    <r>
      <rPr>
        <sz val="10"/>
        <rFont val="Arial"/>
        <family val="2"/>
      </rPr>
      <t xml:space="preserve"> / 1 W</t>
    </r>
  </si>
  <si>
    <t>1000 ml / 1 L</t>
  </si>
  <si>
    <t>1 torr / 1 mm Hg</t>
  </si>
  <si>
    <r>
      <t>1.6093 km·h</t>
    </r>
    <r>
      <rPr>
        <vertAlign val="superscript"/>
        <sz val="10"/>
        <rFont val="Arial"/>
        <family val="2"/>
      </rPr>
      <t>-1</t>
    </r>
    <r>
      <rPr>
        <sz val="10"/>
        <rFont val="Arial"/>
        <family val="2"/>
      </rPr>
      <t xml:space="preserve"> / 1 mph</t>
    </r>
  </si>
  <si>
    <t>Lab Results (Interactive)</t>
  </si>
  <si>
    <t>Homework (Interactive)</t>
  </si>
  <si>
    <t>0 - 200 cm</t>
  </si>
  <si>
    <t>0 - 200 kg</t>
  </si>
  <si>
    <t>0.1 cm</t>
  </si>
  <si>
    <t>0 - 15 mph</t>
  </si>
  <si>
    <t>0.1 mph</t>
  </si>
  <si>
    <t>0 - 300 mm Hg</t>
  </si>
  <si>
    <t>1 mm Hg</t>
  </si>
  <si>
    <t>0 - 9 L</t>
  </si>
  <si>
    <r>
      <rPr>
        <sz val="10"/>
        <rFont val="Symbol"/>
        <family val="1"/>
        <charset val="2"/>
      </rPr>
      <t xml:space="preserve">° </t>
    </r>
    <r>
      <rPr>
        <sz val="10"/>
        <rFont val="Arial"/>
        <family val="2"/>
      </rPr>
      <t>F  =</t>
    </r>
  </si>
  <si>
    <r>
      <t>( (</t>
    </r>
    <r>
      <rPr>
        <sz val="10"/>
        <rFont val="Symbol"/>
        <family val="1"/>
        <charset val="2"/>
      </rPr>
      <t xml:space="preserve">° </t>
    </r>
    <r>
      <rPr>
        <sz val="10"/>
        <rFont val="Arial"/>
        <family val="2"/>
      </rPr>
      <t>F - 32) / 1.8 ) + 273</t>
    </r>
  </si>
  <si>
    <r>
      <rPr>
        <b/>
        <sz val="16"/>
        <rFont val="Times New Roman"/>
        <family val="1"/>
      </rPr>
      <t xml:space="preserve">Form 2.1   </t>
    </r>
    <r>
      <rPr>
        <b/>
        <sz val="14"/>
        <rFont val="Times New Roman"/>
        <family val="1"/>
      </rPr>
      <t>Units of Measure</t>
    </r>
  </si>
  <si>
    <r>
      <rPr>
        <b/>
        <sz val="16"/>
        <rFont val="Times New Roman"/>
        <family val="1"/>
      </rPr>
      <t xml:space="preserve">Form 2.2   </t>
    </r>
    <r>
      <rPr>
        <b/>
        <sz val="14"/>
        <rFont val="Times New Roman"/>
        <family val="1"/>
      </rPr>
      <t>Units of Measure</t>
    </r>
  </si>
  <si>
    <t>Name:</t>
  </si>
  <si>
    <t xml:space="preserve"> Instructor Key</t>
  </si>
  <si>
    <t>Homework (Done)</t>
  </si>
  <si>
    <t>Lab Results (Done)</t>
  </si>
  <si>
    <t>0.1 kg</t>
  </si>
  <si>
    <t>mm Hg, torr</t>
  </si>
  <si>
    <t>cm, in., m</t>
  </si>
  <si>
    <t>0.3937 in. / 1 cm</t>
  </si>
  <si>
    <r>
      <t xml:space="preserve">To gain an appreciation for variables and units of measure, take a tour of your exercise physiology lab and complete the following laboratory exercise </t>
    </r>
    <r>
      <rPr>
        <i/>
        <sz val="10"/>
        <rFont val="Arial"/>
        <family val="2"/>
      </rPr>
      <t>within the time available</t>
    </r>
    <r>
      <rPr>
        <sz val="10"/>
        <rFont val="Arial"/>
        <family val="2"/>
      </rPr>
      <t xml:space="preserve">. </t>
    </r>
  </si>
  <si>
    <r>
      <t xml:space="preserve">Observe various laboratory instruments (e.g., scale, stadiometer, etc.).  Attempt to identify an instrument in the lab that measures each of the variables listed below (e.g., weight, height, etc.) within the time available.  Record the units in which the instrument measures (e.g., kg, cm, etc.).  Record the range within which the instrument measures and the precision (or accuracy) with which it measures.  </t>
    </r>
    <r>
      <rPr>
        <i/>
        <sz val="10"/>
        <rFont val="Arial"/>
        <family val="2"/>
      </rPr>
      <t>Some examples are provided.</t>
    </r>
  </si>
  <si>
    <r>
      <t xml:space="preserve">Take one measurement with the instrument in the units indicated (or alternatively observe the measurement scale on the instrument and record any value).  Convert the meaured or observed units into the units indicated below using the conversion factors in Appendix D.  </t>
    </r>
    <r>
      <rPr>
        <i/>
        <sz val="10"/>
        <rFont val="Arial"/>
        <family val="2"/>
      </rPr>
      <t>Some examples are provided.</t>
    </r>
  </si>
  <si>
    <r>
      <t>W, kg</t>
    </r>
    <r>
      <rPr>
        <sz val="10"/>
        <rFont val="Calibri"/>
        <family val="2"/>
      </rPr>
      <t>·</t>
    </r>
    <r>
      <rPr>
        <sz val="10"/>
        <rFont val="Arial"/>
        <family val="2"/>
      </rPr>
      <t>m</t>
    </r>
    <r>
      <rPr>
        <sz val="10"/>
        <rFont val="Calibri"/>
        <family val="2"/>
      </rPr>
      <t>·</t>
    </r>
    <r>
      <rPr>
        <sz val="10"/>
        <rFont val="Arial"/>
        <family val="2"/>
      </rPr>
      <t>min</t>
    </r>
    <r>
      <rPr>
        <vertAlign val="superscript"/>
        <sz val="10"/>
        <rFont val="Arial"/>
        <family val="2"/>
      </rPr>
      <t>-1</t>
    </r>
  </si>
  <si>
    <r>
      <t>mph, km</t>
    </r>
    <r>
      <rPr>
        <sz val="10"/>
        <rFont val="Calibri"/>
        <family val="2"/>
      </rPr>
      <t>·</t>
    </r>
    <r>
      <rPr>
        <sz val="10"/>
        <rFont val="Arial"/>
        <family val="2"/>
      </rPr>
      <t>h</t>
    </r>
    <r>
      <rPr>
        <vertAlign val="superscript"/>
        <sz val="10"/>
        <rFont val="Arial"/>
        <family val="2"/>
      </rPr>
      <t>-1</t>
    </r>
  </si>
  <si>
    <t>L, ml</t>
  </si>
  <si>
    <t>0.1 L</t>
  </si>
  <si>
    <r>
      <rPr>
        <sz val="10"/>
        <rFont val="Symbol"/>
        <family val="1"/>
        <charset val="2"/>
      </rPr>
      <t>°</t>
    </r>
    <r>
      <rPr>
        <sz val="10"/>
        <rFont val="Arial"/>
        <family val="2"/>
      </rPr>
      <t xml:space="preserve"> F, </t>
    </r>
    <r>
      <rPr>
        <sz val="10"/>
        <rFont val="Symbol"/>
        <family val="1"/>
        <charset val="2"/>
      </rPr>
      <t xml:space="preserve">° </t>
    </r>
    <r>
      <rPr>
        <sz val="10"/>
        <rFont val="Arial"/>
        <family val="2"/>
      </rPr>
      <t>C,  K</t>
    </r>
  </si>
  <si>
    <r>
      <t xml:space="preserve">0 - 120 </t>
    </r>
    <r>
      <rPr>
        <sz val="10"/>
        <rFont val="Symbol"/>
        <family val="1"/>
        <charset val="2"/>
      </rPr>
      <t>°</t>
    </r>
    <r>
      <rPr>
        <sz val="10"/>
        <rFont val="Arial"/>
        <family val="2"/>
      </rPr>
      <t xml:space="preserve"> F</t>
    </r>
  </si>
  <si>
    <r>
      <t xml:space="preserve">0.5 </t>
    </r>
    <r>
      <rPr>
        <sz val="10"/>
        <rFont val="Symbol"/>
        <family val="1"/>
        <charset val="2"/>
      </rPr>
      <t>°</t>
    </r>
    <r>
      <rPr>
        <sz val="10"/>
        <rFont val="Arial"/>
        <family val="2"/>
      </rPr>
      <t xml:space="preserve"> F</t>
    </r>
  </si>
  <si>
    <t>*</t>
  </si>
  <si>
    <t>W</t>
  </si>
  <si>
    <t>kg</t>
  </si>
  <si>
    <t>km</t>
  </si>
  <si>
    <t>ft·lb</t>
  </si>
  <si>
    <t>N·m</t>
  </si>
  <si>
    <t>cup</t>
  </si>
  <si>
    <t>mbar</t>
  </si>
  <si>
    <r>
      <rPr>
        <sz val="10"/>
        <rFont val="Symbol"/>
        <family val="1"/>
        <charset val="2"/>
      </rPr>
      <t xml:space="preserve">° </t>
    </r>
    <r>
      <rPr>
        <sz val="10"/>
        <rFont val="Arial"/>
        <family val="2"/>
      </rPr>
      <t>F</t>
    </r>
  </si>
  <si>
    <t>kJ</t>
  </si>
  <si>
    <r>
      <t>rad·s</t>
    </r>
    <r>
      <rPr>
        <vertAlign val="superscript"/>
        <sz val="10"/>
        <rFont val="Arial"/>
        <family val="2"/>
      </rPr>
      <t>-1</t>
    </r>
  </si>
  <si>
    <t xml:space="preserve"> [2.2046 lb / 1 kg]</t>
  </si>
  <si>
    <t xml:space="preserve"> [0.6214 mi / 1 km]</t>
  </si>
  <si>
    <t xml:space="preserve"> [0.2248 lb / 1 N] </t>
  </si>
  <si>
    <t xml:space="preserve"> [1.3559 N·m / 1 ft·lb]</t>
  </si>
  <si>
    <r>
      <t xml:space="preserve"> [0.6215 mph / 1 km·h</t>
    </r>
    <r>
      <rPr>
        <vertAlign val="superscript"/>
        <sz val="10"/>
        <rFont val="Arial"/>
        <family val="2"/>
      </rPr>
      <t>-1</t>
    </r>
    <r>
      <rPr>
        <sz val="10"/>
        <rFont val="Arial"/>
        <family val="2"/>
      </rPr>
      <t>]</t>
    </r>
  </si>
  <si>
    <t xml:space="preserve"> [0.7375 ft·lb / 1 N·m]</t>
  </si>
  <si>
    <r>
      <rPr>
        <b/>
        <sz val="10"/>
        <rFont val="Arial"/>
        <family val="2"/>
      </rPr>
      <t>X</t>
    </r>
    <r>
      <rPr>
        <sz val="10"/>
        <rFont val="Arial"/>
        <family val="2"/>
      </rPr>
      <t xml:space="preserve"> lb  =</t>
    </r>
  </si>
  <si>
    <r>
      <rPr>
        <b/>
        <sz val="10"/>
        <rFont val="Arial"/>
        <family val="2"/>
      </rPr>
      <t>X</t>
    </r>
    <r>
      <rPr>
        <sz val="10"/>
        <rFont val="Arial"/>
        <family val="2"/>
      </rPr>
      <t xml:space="preserve"> mile  =</t>
    </r>
  </si>
  <si>
    <r>
      <rPr>
        <b/>
        <sz val="10"/>
        <rFont val="Arial"/>
        <family val="2"/>
      </rPr>
      <t>X</t>
    </r>
    <r>
      <rPr>
        <sz val="10"/>
        <rFont val="Arial"/>
        <family val="2"/>
      </rPr>
      <t xml:space="preserve"> N</t>
    </r>
    <r>
      <rPr>
        <sz val="10"/>
        <rFont val="Calibri"/>
        <family val="2"/>
      </rPr>
      <t>·</t>
    </r>
    <r>
      <rPr>
        <sz val="10"/>
        <rFont val="Arial"/>
        <family val="2"/>
      </rPr>
      <t>m  =</t>
    </r>
  </si>
  <si>
    <r>
      <rPr>
        <b/>
        <sz val="10"/>
        <rFont val="Arial"/>
        <family val="2"/>
      </rPr>
      <t>X</t>
    </r>
    <r>
      <rPr>
        <sz val="10"/>
        <rFont val="Arial"/>
        <family val="2"/>
      </rPr>
      <t xml:space="preserve"> kcal  =</t>
    </r>
  </si>
  <si>
    <r>
      <rPr>
        <b/>
        <sz val="10"/>
        <rFont val="Arial"/>
        <family val="2"/>
      </rPr>
      <t>X</t>
    </r>
    <r>
      <rPr>
        <sz val="10"/>
        <rFont val="Arial"/>
        <family val="2"/>
      </rPr>
      <t xml:space="preserve"> mph  =</t>
    </r>
  </si>
  <si>
    <r>
      <rPr>
        <b/>
        <sz val="10"/>
        <rFont val="Arial"/>
        <family val="2"/>
      </rPr>
      <t>X</t>
    </r>
    <r>
      <rPr>
        <sz val="10"/>
        <rFont val="Arial"/>
        <family val="2"/>
      </rPr>
      <t xml:space="preserve"> deg</t>
    </r>
    <r>
      <rPr>
        <sz val="10"/>
        <rFont val="Calibri"/>
        <family val="2"/>
      </rPr>
      <t>·</t>
    </r>
    <r>
      <rPr>
        <sz val="10"/>
        <rFont val="Arial"/>
        <family val="2"/>
      </rPr>
      <t>s</t>
    </r>
    <r>
      <rPr>
        <vertAlign val="superscript"/>
        <sz val="10"/>
        <rFont val="Arial"/>
        <family val="2"/>
      </rPr>
      <t>-1</t>
    </r>
    <r>
      <rPr>
        <sz val="10"/>
        <rFont val="Arial"/>
        <family val="2"/>
      </rPr>
      <t xml:space="preserve">  =</t>
    </r>
  </si>
  <si>
    <r>
      <rPr>
        <b/>
        <sz val="10"/>
        <rFont val="Arial"/>
        <family val="2"/>
      </rPr>
      <t>X</t>
    </r>
    <r>
      <rPr>
        <sz val="10"/>
        <rFont val="Arial"/>
        <family val="2"/>
      </rPr>
      <t xml:space="preserve"> ft</t>
    </r>
    <r>
      <rPr>
        <sz val="10"/>
        <rFont val="Calibri"/>
        <family val="2"/>
      </rPr>
      <t>·</t>
    </r>
    <r>
      <rPr>
        <sz val="10"/>
        <rFont val="Arial"/>
        <family val="2"/>
      </rPr>
      <t>lb  =</t>
    </r>
  </si>
  <si>
    <r>
      <rPr>
        <b/>
        <sz val="10"/>
        <rFont val="Arial"/>
        <family val="2"/>
      </rPr>
      <t>X</t>
    </r>
    <r>
      <rPr>
        <sz val="10"/>
        <rFont val="Arial"/>
        <family val="2"/>
      </rPr>
      <t xml:space="preserve"> ml  =</t>
    </r>
  </si>
  <si>
    <r>
      <rPr>
        <b/>
        <sz val="10"/>
        <rFont val="Arial"/>
        <family val="2"/>
      </rPr>
      <t>X</t>
    </r>
    <r>
      <rPr>
        <sz val="10"/>
        <rFont val="Arial"/>
        <family val="2"/>
      </rPr>
      <t xml:space="preserve"> torr  =</t>
    </r>
  </si>
  <si>
    <r>
      <rPr>
        <b/>
        <sz val="10"/>
        <rFont val="Arial"/>
        <family val="2"/>
      </rPr>
      <t>X</t>
    </r>
    <r>
      <rPr>
        <sz val="10"/>
        <rFont val="Arial"/>
        <family val="2"/>
      </rPr>
      <t xml:space="preserve"> K  =</t>
    </r>
  </si>
  <si>
    <t>9.8067 N / 1 kg</t>
  </si>
  <si>
    <r>
      <rPr>
        <vertAlign val="superscript"/>
        <sz val="10"/>
        <rFont val="Arial"/>
        <family val="2"/>
      </rPr>
      <t xml:space="preserve">o </t>
    </r>
    <r>
      <rPr>
        <sz val="10"/>
        <rFont val="Arial"/>
        <family val="2"/>
      </rPr>
      <t>F  =</t>
    </r>
  </si>
  <si>
    <r>
      <rPr>
        <b/>
        <sz val="10"/>
        <rFont val="Arial"/>
        <family val="2"/>
      </rPr>
      <t>X</t>
    </r>
    <r>
      <rPr>
        <sz val="10"/>
        <rFont val="Arial"/>
        <family val="2"/>
      </rPr>
      <t xml:space="preserve"> kg·m</t>
    </r>
    <r>
      <rPr>
        <sz val="10"/>
        <rFont val="Arial"/>
        <family val="2"/>
      </rPr>
      <t>·min</t>
    </r>
    <r>
      <rPr>
        <vertAlign val="superscript"/>
        <sz val="10"/>
        <rFont val="Arial"/>
        <family val="2"/>
      </rPr>
      <t>-1</t>
    </r>
    <r>
      <rPr>
        <sz val="10"/>
        <rFont val="Arial"/>
        <family val="2"/>
      </rPr>
      <t xml:space="preserve">  =</t>
    </r>
  </si>
  <si>
    <r>
      <t>kg·m</t>
    </r>
    <r>
      <rPr>
        <sz val="10"/>
        <rFont val="Arial"/>
        <family val="2"/>
      </rPr>
      <t>·min</t>
    </r>
    <r>
      <rPr>
        <vertAlign val="superscript"/>
        <sz val="10"/>
        <rFont val="Arial"/>
        <family val="2"/>
      </rPr>
      <t>-1</t>
    </r>
    <r>
      <rPr>
        <sz val="10"/>
        <rFont val="Arial"/>
        <family val="2"/>
      </rPr>
      <t xml:space="preserve"> </t>
    </r>
  </si>
  <si>
    <r>
      <t xml:space="preserve"> [6.1183 kg·m·min</t>
    </r>
    <r>
      <rPr>
        <vertAlign val="superscript"/>
        <sz val="10"/>
        <rFont val="Arial"/>
        <family val="2"/>
      </rPr>
      <t>-1</t>
    </r>
    <r>
      <rPr>
        <sz val="10"/>
        <rFont val="Arial"/>
        <family val="2"/>
      </rPr>
      <t xml:space="preserve"> / 1 W]</t>
    </r>
  </si>
  <si>
    <t>1-25 W</t>
  </si>
  <si>
    <t>0 - 1000 W</t>
  </si>
  <si>
    <t>0 - 90 kg</t>
  </si>
  <si>
    <t>1 kg</t>
  </si>
  <si>
    <t xml:space="preserve"> [ (212 - 32) / 1.8 ] + 273</t>
  </si>
  <si>
    <r>
      <t xml:space="preserve"> [ (</t>
    </r>
    <r>
      <rPr>
        <sz val="10"/>
        <rFont val="Symbol"/>
        <family val="1"/>
        <charset val="2"/>
      </rPr>
      <t>°</t>
    </r>
    <r>
      <rPr>
        <sz val="10"/>
        <rFont val="Arial"/>
        <family val="2"/>
      </rPr>
      <t>F  -  32)  /  1.8 ] + 273</t>
    </r>
  </si>
  <si>
    <t xml:space="preserve"> [236.6 ml / 1 cup]</t>
  </si>
  <si>
    <t xml:space="preserve"> [0.2389 kcal / 1 kJ]</t>
  </si>
  <si>
    <r>
      <t xml:space="preserve"> [57.296 deg·s</t>
    </r>
    <r>
      <rPr>
        <vertAlign val="superscript"/>
        <sz val="10"/>
        <rFont val="Arial"/>
        <family val="2"/>
      </rPr>
      <t>-1</t>
    </r>
    <r>
      <rPr>
        <sz val="10"/>
        <rFont val="Arial"/>
        <family val="2"/>
      </rPr>
      <t xml:space="preserve"> / 1 rad·s</t>
    </r>
    <r>
      <rPr>
        <vertAlign val="superscript"/>
        <sz val="10"/>
        <rFont val="Arial"/>
        <family val="2"/>
      </rPr>
      <t>-1</t>
    </r>
    <r>
      <rPr>
        <sz val="10"/>
        <rFont val="Arial"/>
        <family val="2"/>
      </rPr>
      <t>]</t>
    </r>
  </si>
  <si>
    <t xml:space="preserve"> [0.750 torr / 1 mbar]</t>
  </si>
  <si>
    <r>
      <rPr>
        <sz val="10"/>
        <rFont val="Symbol"/>
        <family val="1"/>
        <charset val="2"/>
      </rPr>
      <t>°</t>
    </r>
    <r>
      <rPr>
        <sz val="10"/>
        <rFont val="Arial"/>
        <family val="2"/>
      </rPr>
      <t xml:space="preserve"> F, </t>
    </r>
    <r>
      <rPr>
        <sz val="10"/>
        <rFont val="Symbol"/>
        <family val="1"/>
        <charset val="2"/>
      </rPr>
      <t>°</t>
    </r>
    <r>
      <rPr>
        <sz val="10"/>
        <rFont val="Arial"/>
        <family val="2"/>
      </rPr>
      <t xml:space="preserve"> C,  K</t>
    </r>
  </si>
  <si>
    <t xml:space="preserve">  Interactive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</si>
</sst>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
    <numFmt numFmtId="165" formatCode="0.0"/>
  </numFmts>
  <fonts count="16">
    <font>
      <sz val="10"/>
      <name val="Arial"/>
    </font>
    <font>
      <b/>
      <sz val="10"/>
      <name val="Arial"/>
      <family val="2"/>
    </font>
    <font>
      <b/>
      <sz val="12"/>
      <name val="Arial"/>
      <family val="2"/>
    </font>
    <font>
      <sz val="9"/>
      <name val="Arial"/>
      <family val="2"/>
    </font>
    <font>
      <sz val="10"/>
      <name val="Arial"/>
      <family val="2"/>
    </font>
    <font>
      <b/>
      <sz val="10"/>
      <color indexed="12"/>
      <name val="Arial"/>
      <family val="2"/>
    </font>
    <font>
      <b/>
      <sz val="10"/>
      <color indexed="12"/>
      <name val="Arial"/>
      <family val="2"/>
    </font>
    <font>
      <vertAlign val="superscript"/>
      <sz val="10"/>
      <name val="Arial"/>
      <family val="2"/>
    </font>
    <font>
      <sz val="9"/>
      <name val="Arial"/>
      <family val="2"/>
    </font>
    <font>
      <sz val="10"/>
      <name val="Calibri"/>
      <family val="2"/>
    </font>
    <font>
      <i/>
      <sz val="10"/>
      <name val="Arial"/>
      <family val="2"/>
    </font>
    <font>
      <b/>
      <sz val="12"/>
      <name val="Times New Roman"/>
      <family val="1"/>
    </font>
    <font>
      <b/>
      <sz val="16"/>
      <name val="Times New Roman"/>
      <family val="1"/>
    </font>
    <font>
      <b/>
      <sz val="14"/>
      <name val="Times New Roman"/>
      <family val="1"/>
    </font>
    <font>
      <sz val="10"/>
      <name val="Symbol"/>
      <family val="1"/>
      <charset val="2"/>
    </font>
    <font>
      <sz val="10"/>
      <name val="Arial"/>
      <family val="1"/>
      <charset val="2"/>
    </font>
  </fonts>
  <fills count="6">
    <fill>
      <patternFill patternType="none"/>
    </fill>
    <fill>
      <patternFill patternType="gray125"/>
    </fill>
    <fill>
      <patternFill patternType="solid">
        <fgColor indexed="9"/>
        <bgColor indexed="64"/>
      </patternFill>
    </fill>
    <fill>
      <patternFill patternType="solid">
        <fgColor rgb="FFFFFF99"/>
        <bgColor indexed="64"/>
      </patternFill>
    </fill>
    <fill>
      <patternFill patternType="solid">
        <fgColor theme="0"/>
        <bgColor indexed="64"/>
      </patternFill>
    </fill>
    <fill>
      <patternFill patternType="solid">
        <fgColor theme="4" tint="0.79998168889431442"/>
        <bgColor indexed="64"/>
      </patternFill>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100">
    <xf numFmtId="0" fontId="0" fillId="0" borderId="0" xfId="0"/>
    <xf numFmtId="0" fontId="1" fillId="2" borderId="0" xfId="0" applyFont="1" applyFill="1" applyBorder="1" applyAlignment="1">
      <alignment vertical="center"/>
    </xf>
    <xf numFmtId="0" fontId="2" fillId="2" borderId="0" xfId="0" applyFont="1" applyFill="1" applyBorder="1" applyAlignment="1">
      <alignment horizontal="left" vertical="center"/>
    </xf>
    <xf numFmtId="0" fontId="2" fillId="2" borderId="0" xfId="0" applyFont="1" applyFill="1" applyBorder="1" applyAlignment="1">
      <alignment horizontal="right" vertical="center"/>
    </xf>
    <xf numFmtId="0" fontId="1" fillId="2" borderId="0" xfId="0" applyFont="1" applyFill="1" applyBorder="1" applyAlignment="1">
      <alignment horizontal="right" vertical="center"/>
    </xf>
    <xf numFmtId="0" fontId="6" fillId="2" borderId="0" xfId="0" applyFont="1" applyFill="1" applyBorder="1" applyAlignment="1">
      <alignment horizontal="left" vertical="center"/>
    </xf>
    <xf numFmtId="0" fontId="4" fillId="2" borderId="0" xfId="0" applyFont="1" applyFill="1" applyBorder="1" applyAlignment="1">
      <alignment vertical="center"/>
    </xf>
    <xf numFmtId="0" fontId="3" fillId="2" borderId="0" xfId="0" applyFont="1" applyFill="1" applyBorder="1" applyAlignment="1">
      <alignment vertical="center"/>
    </xf>
    <xf numFmtId="0" fontId="4" fillId="2" borderId="0" xfId="0" applyFont="1" applyFill="1" applyBorder="1" applyAlignment="1">
      <alignment horizontal="left" vertical="center"/>
    </xf>
    <xf numFmtId="0" fontId="1" fillId="2" borderId="0" xfId="0" applyFont="1" applyFill="1" applyBorder="1" applyAlignment="1">
      <alignment horizontal="center" vertical="center"/>
    </xf>
    <xf numFmtId="0" fontId="0" fillId="2" borderId="0" xfId="0" applyFill="1" applyBorder="1" applyAlignment="1">
      <alignment vertical="center"/>
    </xf>
    <xf numFmtId="0" fontId="8" fillId="2" borderId="0" xfId="0" applyFont="1" applyFill="1" applyBorder="1" applyAlignment="1">
      <alignment vertical="center"/>
    </xf>
    <xf numFmtId="0" fontId="0" fillId="2" borderId="0" xfId="0" applyFill="1" applyAlignment="1">
      <alignment vertical="center"/>
    </xf>
    <xf numFmtId="0" fontId="0" fillId="2" borderId="0" xfId="0" applyFill="1"/>
    <xf numFmtId="0" fontId="0" fillId="0" borderId="0" xfId="0" applyFill="1"/>
    <xf numFmtId="0" fontId="4" fillId="0" borderId="0" xfId="0" applyFont="1" applyFill="1"/>
    <xf numFmtId="0" fontId="4" fillId="2" borderId="0" xfId="0" applyFont="1" applyFill="1" applyAlignment="1">
      <alignment vertical="center"/>
    </xf>
    <xf numFmtId="0" fontId="4" fillId="2" borderId="0" xfId="0" applyFont="1" applyFill="1"/>
    <xf numFmtId="0" fontId="2" fillId="2" borderId="0" xfId="0" applyFont="1" applyFill="1" applyBorder="1" applyAlignment="1">
      <alignment vertical="center"/>
    </xf>
    <xf numFmtId="0" fontId="4" fillId="2" borderId="1" xfId="0" applyFont="1" applyFill="1" applyBorder="1" applyAlignment="1">
      <alignment vertical="center"/>
    </xf>
    <xf numFmtId="0" fontId="5" fillId="2" borderId="0" xfId="0" applyFont="1" applyFill="1" applyBorder="1" applyAlignment="1">
      <alignment horizontal="left" vertical="center"/>
    </xf>
    <xf numFmtId="164" fontId="5" fillId="2" borderId="0" xfId="0" applyNumberFormat="1" applyFont="1" applyFill="1" applyBorder="1" applyAlignment="1">
      <alignment horizontal="center" vertical="center"/>
    </xf>
    <xf numFmtId="0" fontId="5" fillId="2" borderId="0" xfId="0" applyFont="1" applyFill="1" applyBorder="1" applyAlignment="1">
      <alignment horizontal="center" vertical="center"/>
    </xf>
    <xf numFmtId="1" fontId="4" fillId="2" borderId="0" xfId="0" applyNumberFormat="1" applyFont="1" applyFill="1" applyBorder="1" applyAlignment="1">
      <alignment vertical="center"/>
    </xf>
    <xf numFmtId="0" fontId="4" fillId="2" borderId="0" xfId="0" applyFont="1" applyFill="1" applyBorder="1" applyAlignment="1">
      <alignment horizontal="right" vertical="center"/>
    </xf>
    <xf numFmtId="0" fontId="4" fillId="2" borderId="0" xfId="0" applyFont="1" applyFill="1" applyBorder="1" applyAlignment="1">
      <alignment horizontal="center" vertical="center"/>
    </xf>
    <xf numFmtId="0" fontId="0" fillId="4" borderId="0" xfId="0" applyFill="1" applyBorder="1" applyAlignment="1">
      <alignment vertical="center"/>
    </xf>
    <xf numFmtId="0" fontId="1" fillId="4" borderId="0" xfId="0" applyFont="1" applyFill="1" applyBorder="1" applyAlignment="1">
      <alignment vertical="center"/>
    </xf>
    <xf numFmtId="0" fontId="3" fillId="4" borderId="0" xfId="0" applyFont="1" applyFill="1" applyBorder="1" applyAlignment="1">
      <alignment vertical="center"/>
    </xf>
    <xf numFmtId="0" fontId="4" fillId="4" borderId="0" xfId="0" applyFont="1" applyFill="1" applyBorder="1" applyAlignment="1">
      <alignment vertical="center"/>
    </xf>
    <xf numFmtId="0" fontId="8" fillId="4" borderId="0" xfId="0" applyFont="1" applyFill="1" applyBorder="1" applyAlignment="1">
      <alignment vertical="center"/>
    </xf>
    <xf numFmtId="0" fontId="4" fillId="4" borderId="0" xfId="0" applyFont="1" applyFill="1" applyAlignment="1">
      <alignment vertical="center"/>
    </xf>
    <xf numFmtId="0" fontId="4" fillId="4" borderId="0" xfId="0" applyFont="1" applyFill="1"/>
    <xf numFmtId="0" fontId="4" fillId="2" borderId="0" xfId="0" applyFont="1" applyFill="1" applyBorder="1" applyAlignment="1">
      <alignment horizontal="right" vertical="center"/>
    </xf>
    <xf numFmtId="0" fontId="4" fillId="4" borderId="0" xfId="0" applyFont="1" applyFill="1" applyBorder="1" applyAlignment="1">
      <alignment horizontal="right" vertical="center"/>
    </xf>
    <xf numFmtId="0" fontId="4" fillId="4" borderId="0" xfId="0" applyFont="1" applyFill="1" applyBorder="1" applyAlignment="1">
      <alignment horizontal="left" vertical="center"/>
    </xf>
    <xf numFmtId="0" fontId="5" fillId="4" borderId="0" xfId="0" applyFont="1" applyFill="1" applyBorder="1" applyAlignment="1">
      <alignment horizontal="left" vertical="center"/>
    </xf>
    <xf numFmtId="0" fontId="1" fillId="4" borderId="0" xfId="0" applyFont="1" applyFill="1" applyBorder="1" applyAlignment="1">
      <alignment horizontal="center" vertical="center"/>
    </xf>
    <xf numFmtId="0" fontId="6" fillId="4" borderId="0" xfId="0" applyFont="1" applyFill="1" applyBorder="1" applyAlignment="1">
      <alignment horizontal="left" vertical="center"/>
    </xf>
    <xf numFmtId="164" fontId="5" fillId="4" borderId="0" xfId="0" applyNumberFormat="1" applyFont="1" applyFill="1" applyBorder="1" applyAlignment="1">
      <alignment horizontal="center" vertical="center"/>
    </xf>
    <xf numFmtId="0" fontId="5" fillId="4" borderId="0" xfId="0" applyFont="1" applyFill="1" applyBorder="1" applyAlignment="1">
      <alignment horizontal="center" vertical="center"/>
    </xf>
    <xf numFmtId="0" fontId="0" fillId="4" borderId="0" xfId="0" applyFill="1" applyAlignment="1">
      <alignment vertical="center"/>
    </xf>
    <xf numFmtId="0" fontId="4" fillId="2" borderId="0" xfId="0" applyFont="1" applyFill="1" applyBorder="1" applyAlignment="1">
      <alignment horizontal="right" vertical="center"/>
    </xf>
    <xf numFmtId="0" fontId="4" fillId="2" borderId="0" xfId="0" applyFont="1" applyFill="1" applyBorder="1" applyAlignment="1">
      <alignment horizontal="left" vertical="center" wrapText="1"/>
    </xf>
    <xf numFmtId="0" fontId="4" fillId="2" borderId="0" xfId="0" applyFont="1" applyFill="1" applyBorder="1" applyAlignment="1">
      <alignment horizontal="right" vertical="center"/>
    </xf>
    <xf numFmtId="0" fontId="4" fillId="4" borderId="0" xfId="0" applyFont="1" applyFill="1" applyBorder="1" applyAlignment="1">
      <alignment horizontal="center" vertical="center"/>
    </xf>
    <xf numFmtId="0" fontId="4" fillId="4" borderId="0" xfId="0" applyFont="1" applyFill="1" applyBorder="1" applyAlignment="1">
      <alignment horizontal="right" vertical="center"/>
    </xf>
    <xf numFmtId="0" fontId="4" fillId="4" borderId="0" xfId="0" applyFont="1" applyFill="1" applyBorder="1" applyAlignment="1">
      <alignment horizontal="left" vertical="center"/>
    </xf>
    <xf numFmtId="0" fontId="4" fillId="4" borderId="0" xfId="0" applyFont="1" applyFill="1" applyBorder="1" applyAlignment="1">
      <alignment horizontal="left" vertical="center" wrapText="1"/>
    </xf>
    <xf numFmtId="0" fontId="0" fillId="4" borderId="0" xfId="0" applyFill="1"/>
    <xf numFmtId="0" fontId="4" fillId="4" borderId="0" xfId="0" applyFont="1" applyFill="1" applyBorder="1" applyAlignment="1">
      <alignment horizontal="right" vertical="center"/>
    </xf>
    <xf numFmtId="0" fontId="4" fillId="4" borderId="0" xfId="0" applyFont="1" applyFill="1" applyBorder="1" applyAlignment="1">
      <alignment horizontal="left" vertical="center"/>
    </xf>
    <xf numFmtId="0" fontId="4" fillId="2" borderId="0" xfId="0" applyFont="1" applyFill="1" applyBorder="1" applyAlignment="1">
      <alignment horizontal="right" vertical="center"/>
    </xf>
    <xf numFmtId="0" fontId="4" fillId="2" borderId="1" xfId="0" applyFont="1" applyFill="1" applyBorder="1" applyAlignment="1">
      <alignment horizontal="left" vertical="center"/>
    </xf>
    <xf numFmtId="49" fontId="4" fillId="2" borderId="0" xfId="0" applyNumberFormat="1" applyFont="1" applyFill="1" applyBorder="1" applyAlignment="1">
      <alignment horizontal="center" vertical="center"/>
    </xf>
    <xf numFmtId="0" fontId="4" fillId="4" borderId="0" xfId="0" applyFont="1" applyFill="1" applyBorder="1" applyAlignment="1">
      <alignment horizontal="right" vertical="center"/>
    </xf>
    <xf numFmtId="0" fontId="1" fillId="4" borderId="1" xfId="0" applyFont="1" applyFill="1" applyBorder="1" applyAlignment="1" applyProtection="1">
      <alignment horizontal="center" vertical="center"/>
      <protection locked="0"/>
    </xf>
    <xf numFmtId="1" fontId="1" fillId="2" borderId="1" xfId="0" applyNumberFormat="1" applyFont="1" applyFill="1" applyBorder="1" applyAlignment="1">
      <alignment horizontal="center" vertical="center"/>
    </xf>
    <xf numFmtId="165" fontId="1" fillId="2" borderId="1" xfId="0" applyNumberFormat="1" applyFont="1" applyFill="1" applyBorder="1" applyAlignment="1">
      <alignment horizontal="center" vertical="center"/>
    </xf>
    <xf numFmtId="0" fontId="13" fillId="2" borderId="0" xfId="0" applyFont="1" applyFill="1" applyBorder="1" applyAlignment="1">
      <alignment horizontal="left" vertical="center"/>
    </xf>
    <xf numFmtId="0" fontId="11" fillId="2" borderId="0" xfId="0" applyFont="1" applyFill="1" applyBorder="1" applyAlignment="1">
      <alignment horizontal="left" vertical="center"/>
    </xf>
    <xf numFmtId="0" fontId="13" fillId="2" borderId="0" xfId="0" applyFont="1" applyFill="1" applyBorder="1" applyAlignment="1">
      <alignment horizontal="right" vertical="center"/>
    </xf>
    <xf numFmtId="0" fontId="4" fillId="4" borderId="0" xfId="0" applyFont="1" applyFill="1" applyBorder="1" applyAlignment="1">
      <alignment horizontal="left" vertical="center"/>
    </xf>
    <xf numFmtId="0" fontId="4" fillId="4" borderId="0" xfId="0" applyFont="1" applyFill="1" applyBorder="1" applyAlignment="1">
      <alignment horizontal="center" vertical="center"/>
    </xf>
    <xf numFmtId="164" fontId="1" fillId="4" borderId="1" xfId="0" applyNumberFormat="1" applyFont="1" applyFill="1" applyBorder="1" applyAlignment="1" applyProtection="1">
      <alignment horizontal="center" vertical="center"/>
      <protection locked="0"/>
    </xf>
    <xf numFmtId="0" fontId="1" fillId="4" borderId="1" xfId="0" applyFont="1" applyFill="1" applyBorder="1" applyAlignment="1" applyProtection="1">
      <alignment horizontal="left" vertical="center"/>
      <protection locked="0"/>
    </xf>
    <xf numFmtId="1" fontId="1" fillId="3" borderId="1" xfId="0" applyNumberFormat="1" applyFont="1" applyFill="1" applyBorder="1" applyAlignment="1">
      <alignment horizontal="center" vertical="center"/>
    </xf>
    <xf numFmtId="0" fontId="4" fillId="3" borderId="1" xfId="0" applyFont="1" applyFill="1" applyBorder="1" applyAlignment="1">
      <alignment horizontal="left" vertical="center"/>
    </xf>
    <xf numFmtId="165" fontId="1" fillId="3" borderId="1" xfId="0" applyNumberFormat="1" applyFont="1" applyFill="1" applyBorder="1" applyAlignment="1">
      <alignment horizontal="center" vertical="center"/>
    </xf>
    <xf numFmtId="0" fontId="1" fillId="3" borderId="1" xfId="0" applyFont="1" applyFill="1" applyBorder="1" applyAlignment="1" applyProtection="1">
      <alignment horizontal="left" vertical="center"/>
      <protection locked="0"/>
    </xf>
    <xf numFmtId="0" fontId="1" fillId="5" borderId="1" xfId="0" applyFont="1" applyFill="1" applyBorder="1" applyAlignment="1" applyProtection="1">
      <alignment horizontal="center" vertical="center"/>
      <protection locked="0"/>
    </xf>
    <xf numFmtId="0" fontId="4" fillId="2" borderId="1" xfId="0" applyFont="1" applyFill="1" applyBorder="1" applyAlignment="1">
      <alignment horizontal="left" vertical="center"/>
    </xf>
    <xf numFmtId="0" fontId="1" fillId="5" borderId="1" xfId="0" applyFont="1" applyFill="1" applyBorder="1" applyAlignment="1" applyProtection="1">
      <alignment horizontal="left" vertical="center"/>
      <protection locked="0"/>
    </xf>
    <xf numFmtId="0" fontId="1" fillId="4" borderId="1" xfId="0" applyFont="1" applyFill="1" applyBorder="1" applyAlignment="1">
      <alignment horizontal="left" vertical="center"/>
    </xf>
    <xf numFmtId="0" fontId="4" fillId="2" borderId="0" xfId="0" applyFont="1" applyFill="1" applyBorder="1" applyAlignment="1">
      <alignment horizontal="right" vertical="center"/>
    </xf>
    <xf numFmtId="0" fontId="4" fillId="2" borderId="2" xfId="0" applyFont="1" applyFill="1" applyBorder="1" applyAlignment="1">
      <alignment horizontal="center" vertical="center"/>
    </xf>
    <xf numFmtId="1"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0" fontId="1" fillId="4" borderId="1" xfId="0" applyFont="1" applyFill="1" applyBorder="1" applyAlignment="1">
      <alignment horizontal="center" vertical="center"/>
    </xf>
    <xf numFmtId="164" fontId="1" fillId="4" borderId="1" xfId="0" applyNumberFormat="1" applyFont="1" applyFill="1" applyBorder="1" applyAlignment="1">
      <alignment horizontal="center" vertical="center"/>
    </xf>
    <xf numFmtId="0" fontId="4" fillId="2" borderId="0" xfId="0" applyFont="1" applyFill="1" applyBorder="1" applyAlignment="1">
      <alignment horizontal="left" vertical="center" wrapText="1"/>
    </xf>
    <xf numFmtId="0" fontId="1" fillId="2" borderId="1" xfId="0" applyFont="1" applyFill="1" applyBorder="1" applyAlignment="1">
      <alignment horizontal="center" vertical="center"/>
    </xf>
    <xf numFmtId="0" fontId="15" fillId="2" borderId="1" xfId="0" applyFont="1" applyFill="1" applyBorder="1" applyAlignment="1">
      <alignment horizontal="center" vertical="center"/>
    </xf>
    <xf numFmtId="2" fontId="1" fillId="2" borderId="1" xfId="0" applyNumberFormat="1" applyFont="1" applyFill="1" applyBorder="1" applyAlignment="1">
      <alignment horizontal="center" vertical="center"/>
    </xf>
    <xf numFmtId="1" fontId="1" fillId="3" borderId="1" xfId="0" applyNumberFormat="1" applyFont="1" applyFill="1" applyBorder="1" applyAlignment="1" applyProtection="1">
      <alignment horizontal="center" vertical="center"/>
      <protection locked="0"/>
    </xf>
    <xf numFmtId="0" fontId="4" fillId="3" borderId="1" xfId="0" applyFont="1" applyFill="1" applyBorder="1" applyAlignment="1">
      <alignment horizontal="center" vertical="center"/>
    </xf>
    <xf numFmtId="0" fontId="4" fillId="4" borderId="1" xfId="0" applyFont="1" applyFill="1" applyBorder="1" applyAlignment="1">
      <alignment horizontal="center" vertical="center"/>
    </xf>
    <xf numFmtId="0" fontId="4" fillId="3" borderId="2" xfId="0" applyFont="1" applyFill="1" applyBorder="1" applyAlignment="1">
      <alignment horizontal="center" vertical="center"/>
    </xf>
    <xf numFmtId="1" fontId="4" fillId="3" borderId="1" xfId="0" applyNumberFormat="1" applyFont="1" applyFill="1" applyBorder="1" applyAlignment="1">
      <alignment horizontal="center" vertical="center"/>
    </xf>
    <xf numFmtId="2" fontId="1" fillId="3" borderId="1" xfId="0" applyNumberFormat="1" applyFont="1" applyFill="1" applyBorder="1" applyAlignment="1" applyProtection="1">
      <alignment horizontal="center" vertical="center"/>
      <protection locked="0"/>
    </xf>
    <xf numFmtId="165" fontId="1" fillId="3" borderId="1" xfId="0" applyNumberFormat="1" applyFont="1" applyFill="1" applyBorder="1" applyAlignment="1" applyProtection="1">
      <alignment horizontal="center" vertical="center"/>
      <protection locked="0"/>
    </xf>
    <xf numFmtId="165" fontId="1" fillId="4" borderId="1" xfId="0" applyNumberFormat="1" applyFont="1" applyFill="1" applyBorder="1" applyAlignment="1" applyProtection="1">
      <alignment horizontal="center" vertical="center"/>
      <protection locked="0"/>
    </xf>
    <xf numFmtId="165" fontId="1" fillId="4" borderId="1" xfId="0" applyNumberFormat="1" applyFont="1" applyFill="1" applyBorder="1" applyAlignment="1">
      <alignment horizontal="center" vertical="center"/>
    </xf>
    <xf numFmtId="0" fontId="4" fillId="4" borderId="2" xfId="0" applyFont="1" applyFill="1" applyBorder="1" applyAlignment="1">
      <alignment horizontal="center" vertical="center"/>
    </xf>
    <xf numFmtId="1" fontId="4" fillId="4" borderId="1" xfId="0" applyNumberFormat="1" applyFont="1" applyFill="1" applyBorder="1" applyAlignment="1">
      <alignment horizontal="center" vertical="center"/>
    </xf>
    <xf numFmtId="0" fontId="4" fillId="4" borderId="0" xfId="0" applyFont="1" applyFill="1" applyBorder="1" applyAlignment="1">
      <alignment horizontal="left" vertical="center" wrapText="1"/>
    </xf>
    <xf numFmtId="1" fontId="1" fillId="4" borderId="1" xfId="0" applyNumberFormat="1" applyFont="1" applyFill="1" applyBorder="1" applyAlignment="1">
      <alignment horizontal="center" vertical="center"/>
    </xf>
    <xf numFmtId="165" fontId="1" fillId="5" borderId="1" xfId="0" applyNumberFormat="1" applyFont="1" applyFill="1" applyBorder="1" applyAlignment="1" applyProtection="1">
      <alignment horizontal="center" vertical="center"/>
      <protection locked="0"/>
    </xf>
    <xf numFmtId="1" fontId="1" fillId="5" borderId="1" xfId="0" applyNumberFormat="1" applyFont="1" applyFill="1" applyBorder="1" applyAlignment="1" applyProtection="1">
      <alignment horizontal="center" vertical="center"/>
      <protection locked="0"/>
    </xf>
    <xf numFmtId="2" fontId="1" fillId="5" borderId="1" xfId="0" applyNumberFormat="1" applyFont="1" applyFill="1" applyBorder="1" applyAlignment="1" applyProtection="1">
      <alignment horizontal="center" vertical="center"/>
      <protection locked="0"/>
    </xf>
  </cellXfs>
  <cellStyles count="1">
    <cellStyle name="Normal" xfId="0" builtinId="0"/>
  </cellStyles>
  <dxfs count="0"/>
  <tableStyles count="0" defaultTableStyle="TableStyleMedium9" defaultPivotStyle="PivotStyleLight16"/>
  <colors>
    <mruColors>
      <color rgb="FFFFFF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J46"/>
  <sheetViews>
    <sheetView tabSelected="1" zoomScaleNormal="100" workbookViewId="0">
      <selection activeCell="B2" sqref="B2:U2"/>
    </sheetView>
  </sheetViews>
  <sheetFormatPr defaultRowHeight="12.75"/>
  <cols>
    <col min="1" max="36" width="2.7109375" customWidth="1"/>
  </cols>
  <sheetData>
    <row r="1" spans="1:36" ht="9" customHeight="1">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26"/>
    </row>
    <row r="2" spans="1:36" ht="21" customHeight="1">
      <c r="A2" s="1"/>
      <c r="B2" s="59" t="s">
        <v>77</v>
      </c>
      <c r="C2" s="60"/>
      <c r="D2" s="60"/>
      <c r="E2" s="60"/>
      <c r="F2" s="60"/>
      <c r="G2" s="60"/>
      <c r="H2" s="60"/>
      <c r="I2" s="60"/>
      <c r="J2" s="60"/>
      <c r="K2" s="60"/>
      <c r="L2" s="60"/>
      <c r="M2" s="60"/>
      <c r="N2" s="60"/>
      <c r="O2" s="60"/>
      <c r="P2" s="60"/>
      <c r="Q2" s="60"/>
      <c r="R2" s="60"/>
      <c r="S2" s="60"/>
      <c r="T2" s="60"/>
      <c r="U2" s="60"/>
      <c r="V2" s="18"/>
      <c r="W2" s="61" t="s">
        <v>0</v>
      </c>
      <c r="X2" s="61"/>
      <c r="Y2" s="61"/>
      <c r="Z2" s="61"/>
      <c r="AA2" s="61"/>
      <c r="AB2" s="61"/>
      <c r="AC2" s="61"/>
      <c r="AD2" s="61"/>
      <c r="AE2" s="61"/>
      <c r="AF2" s="61"/>
      <c r="AG2" s="61"/>
      <c r="AH2" s="61"/>
      <c r="AI2" s="1"/>
      <c r="AJ2" s="27"/>
    </row>
    <row r="3" spans="1:36" ht="21" customHeight="1">
      <c r="A3" s="1"/>
      <c r="B3" s="2"/>
      <c r="C3" s="2"/>
      <c r="D3" s="2"/>
      <c r="E3" s="2"/>
      <c r="F3" s="2"/>
      <c r="G3" s="2"/>
      <c r="H3" s="2"/>
      <c r="I3" s="2"/>
      <c r="J3" s="2"/>
      <c r="K3" s="2"/>
      <c r="L3" s="2"/>
      <c r="M3" s="2"/>
      <c r="N3" s="2"/>
      <c r="O3" s="2"/>
      <c r="P3" s="2"/>
      <c r="Q3" s="2"/>
      <c r="R3" s="2"/>
      <c r="S3" s="2"/>
      <c r="T3" s="2"/>
      <c r="U3" s="2"/>
      <c r="V3" s="2"/>
      <c r="W3" s="2"/>
      <c r="X3" s="2"/>
      <c r="Y3" s="2"/>
      <c r="Z3" s="2"/>
      <c r="AA3" s="1"/>
      <c r="AB3" s="3"/>
      <c r="AC3" s="4"/>
      <c r="AD3" s="4"/>
      <c r="AE3" s="4"/>
      <c r="AF3" s="4"/>
      <c r="AG3" s="4"/>
      <c r="AH3" s="4"/>
      <c r="AI3" s="1"/>
      <c r="AJ3" s="27"/>
    </row>
    <row r="4" spans="1:36" ht="21" customHeight="1">
      <c r="A4" s="7"/>
      <c r="B4" s="62" t="s">
        <v>79</v>
      </c>
      <c r="C4" s="62"/>
      <c r="D4" s="62"/>
      <c r="E4" s="65"/>
      <c r="F4" s="65"/>
      <c r="G4" s="65"/>
      <c r="H4" s="65"/>
      <c r="I4" s="65"/>
      <c r="J4" s="65"/>
      <c r="K4" s="65"/>
      <c r="L4" s="65"/>
      <c r="M4" s="65"/>
      <c r="N4" s="65"/>
      <c r="O4" s="65"/>
      <c r="P4" s="65"/>
      <c r="Q4" s="65"/>
      <c r="R4" s="65"/>
      <c r="S4" s="27"/>
      <c r="T4" s="29"/>
      <c r="U4" s="63" t="s">
        <v>1</v>
      </c>
      <c r="V4" s="63"/>
      <c r="W4" s="64"/>
      <c r="X4" s="64"/>
      <c r="Y4" s="64"/>
      <c r="Z4" s="64"/>
      <c r="AA4" s="64"/>
      <c r="AB4" s="29"/>
      <c r="AC4" s="55" t="s">
        <v>2</v>
      </c>
      <c r="AD4" s="55"/>
      <c r="AE4" s="55"/>
      <c r="AF4" s="56"/>
      <c r="AG4" s="56"/>
      <c r="AH4" s="56"/>
      <c r="AI4" s="7"/>
      <c r="AJ4" s="28"/>
    </row>
    <row r="5" spans="1:36" ht="21" customHeight="1">
      <c r="A5" s="7"/>
      <c r="B5" s="25"/>
      <c r="C5" s="25"/>
      <c r="D5" s="25"/>
      <c r="E5" s="36"/>
      <c r="F5" s="36"/>
      <c r="G5" s="36"/>
      <c r="H5" s="36"/>
      <c r="I5" s="36"/>
      <c r="J5" s="36"/>
      <c r="K5" s="36"/>
      <c r="L5" s="36"/>
      <c r="M5" s="36"/>
      <c r="N5" s="36"/>
      <c r="O5" s="36"/>
      <c r="P5" s="36"/>
      <c r="Q5" s="20"/>
      <c r="R5" s="6"/>
      <c r="S5" s="25"/>
      <c r="T5" s="25"/>
      <c r="U5" s="21"/>
      <c r="V5" s="21"/>
      <c r="W5" s="21"/>
      <c r="X5" s="21"/>
      <c r="Y5" s="21"/>
      <c r="Z5" s="6"/>
      <c r="AA5" s="6"/>
      <c r="AB5" s="52"/>
      <c r="AC5" s="52"/>
      <c r="AD5" s="52"/>
      <c r="AE5" s="22"/>
      <c r="AF5" s="22"/>
      <c r="AG5" s="22"/>
      <c r="AH5" s="7"/>
      <c r="AI5" s="7"/>
      <c r="AJ5" s="28"/>
    </row>
    <row r="6" spans="1:36" ht="21" customHeight="1">
      <c r="A6" s="7"/>
      <c r="B6" s="7"/>
      <c r="C6" s="7"/>
      <c r="D6" s="7"/>
      <c r="E6" s="28"/>
      <c r="F6" s="28"/>
      <c r="G6" s="28"/>
      <c r="H6" s="28"/>
      <c r="I6" s="28"/>
      <c r="J6" s="28"/>
      <c r="K6" s="28"/>
      <c r="L6" s="28"/>
      <c r="M6" s="28"/>
      <c r="N6" s="28"/>
      <c r="O6" s="28"/>
      <c r="P6" s="28"/>
      <c r="Q6" s="7"/>
      <c r="R6" s="7"/>
      <c r="S6" s="7"/>
      <c r="T6" s="7"/>
      <c r="U6" s="7"/>
      <c r="V6" s="7"/>
      <c r="W6" s="7"/>
      <c r="X6" s="7"/>
      <c r="Y6" s="7"/>
      <c r="Z6" s="7"/>
      <c r="AA6" s="7"/>
      <c r="AB6" s="7"/>
      <c r="AC6" s="7"/>
      <c r="AD6" s="7"/>
      <c r="AE6" s="7"/>
      <c r="AF6" s="7"/>
      <c r="AG6" s="7"/>
      <c r="AH6" s="7"/>
      <c r="AI6" s="28"/>
      <c r="AJ6" s="28"/>
    </row>
    <row r="7" spans="1:36" ht="24" customHeight="1">
      <c r="A7" s="7"/>
      <c r="B7" s="8" t="s">
        <v>5</v>
      </c>
      <c r="C7" s="8"/>
      <c r="D7" s="8"/>
      <c r="E7" s="51"/>
      <c r="F7" s="51"/>
      <c r="G7" s="51"/>
      <c r="H7" s="51"/>
      <c r="I7" s="55" t="s">
        <v>114</v>
      </c>
      <c r="J7" s="55"/>
      <c r="K7" s="55"/>
      <c r="L7" s="55"/>
      <c r="M7" s="56">
        <v>78.5</v>
      </c>
      <c r="N7" s="56"/>
      <c r="O7" s="56"/>
      <c r="P7" s="29" t="s">
        <v>99</v>
      </c>
      <c r="Q7" s="6"/>
      <c r="R7" s="25" t="s">
        <v>97</v>
      </c>
      <c r="S7" s="19"/>
      <c r="T7" s="19"/>
      <c r="U7" s="19"/>
      <c r="V7" s="19"/>
      <c r="W7" s="19"/>
      <c r="X7" s="19"/>
      <c r="Y7" s="19"/>
      <c r="Z7" s="19"/>
      <c r="AA7" s="19"/>
      <c r="AB7" s="25" t="s">
        <v>26</v>
      </c>
      <c r="AC7" s="57"/>
      <c r="AD7" s="57"/>
      <c r="AE7" s="57"/>
      <c r="AF7" s="6" t="s">
        <v>4</v>
      </c>
      <c r="AG7" s="6"/>
      <c r="AH7" s="29"/>
      <c r="AI7" s="49"/>
      <c r="AJ7" s="49"/>
    </row>
    <row r="8" spans="1:36" ht="24" customHeight="1">
      <c r="A8" s="7"/>
      <c r="B8" s="8"/>
      <c r="C8" s="8"/>
      <c r="D8" s="8"/>
      <c r="E8" s="51"/>
      <c r="F8" s="51"/>
      <c r="G8" s="51"/>
      <c r="H8" s="51"/>
      <c r="I8" s="50"/>
      <c r="J8" s="50"/>
      <c r="K8" s="50"/>
      <c r="L8" s="50"/>
      <c r="M8" s="37"/>
      <c r="N8" s="37"/>
      <c r="O8" s="37"/>
      <c r="P8" s="51"/>
      <c r="Q8" s="8"/>
      <c r="R8" s="25"/>
      <c r="S8" s="8"/>
      <c r="T8" s="8"/>
      <c r="U8" s="8"/>
      <c r="V8" s="8"/>
      <c r="W8" s="8"/>
      <c r="X8" s="8"/>
      <c r="Y8" s="6"/>
      <c r="Z8" s="6"/>
      <c r="AA8" s="6"/>
      <c r="AB8" s="6"/>
      <c r="AC8" s="6"/>
      <c r="AD8" s="6"/>
      <c r="AE8" s="6"/>
      <c r="AF8" s="6"/>
      <c r="AG8" s="6"/>
      <c r="AH8" s="28"/>
      <c r="AI8" s="49"/>
      <c r="AJ8" s="49"/>
    </row>
    <row r="9" spans="1:36" ht="24" customHeight="1">
      <c r="A9" s="7"/>
      <c r="B9" s="8" t="s">
        <v>6</v>
      </c>
      <c r="C9" s="8"/>
      <c r="D9" s="8"/>
      <c r="E9" s="51"/>
      <c r="F9" s="51"/>
      <c r="G9" s="51"/>
      <c r="H9" s="51"/>
      <c r="I9" s="55" t="s">
        <v>115</v>
      </c>
      <c r="J9" s="55"/>
      <c r="K9" s="55"/>
      <c r="L9" s="55"/>
      <c r="M9" s="56">
        <v>5.2</v>
      </c>
      <c r="N9" s="56"/>
      <c r="O9" s="56"/>
      <c r="P9" s="29" t="s">
        <v>100</v>
      </c>
      <c r="Q9" s="6"/>
      <c r="R9" s="25" t="s">
        <v>97</v>
      </c>
      <c r="S9" s="19"/>
      <c r="T9" s="19"/>
      <c r="U9" s="19"/>
      <c r="V9" s="19"/>
      <c r="W9" s="19"/>
      <c r="X9" s="19"/>
      <c r="Y9" s="19"/>
      <c r="Z9" s="19"/>
      <c r="AA9" s="19"/>
      <c r="AB9" s="25" t="s">
        <v>26</v>
      </c>
      <c r="AC9" s="58"/>
      <c r="AD9" s="58"/>
      <c r="AE9" s="58"/>
      <c r="AF9" s="6" t="s">
        <v>17</v>
      </c>
      <c r="AG9" s="6"/>
      <c r="AH9" s="29"/>
      <c r="AI9" s="49"/>
      <c r="AJ9" s="49"/>
    </row>
    <row r="10" spans="1:36" ht="24" customHeight="1">
      <c r="A10" s="7"/>
      <c r="B10" s="8"/>
      <c r="C10" s="8"/>
      <c r="D10" s="8"/>
      <c r="E10" s="51"/>
      <c r="F10" s="51"/>
      <c r="G10" s="51"/>
      <c r="H10" s="51"/>
      <c r="I10" s="50"/>
      <c r="J10" s="50"/>
      <c r="K10" s="50"/>
      <c r="L10" s="50"/>
      <c r="M10" s="37"/>
      <c r="N10" s="37"/>
      <c r="O10" s="37"/>
      <c r="P10" s="51"/>
      <c r="Q10" s="8"/>
      <c r="R10" s="25"/>
      <c r="S10" s="8"/>
      <c r="T10" s="8"/>
      <c r="U10" s="8"/>
      <c r="V10" s="8"/>
      <c r="W10" s="8"/>
      <c r="X10" s="8"/>
      <c r="Y10" s="6"/>
      <c r="Z10" s="6"/>
      <c r="AA10" s="6"/>
      <c r="AB10" s="6"/>
      <c r="AC10" s="6"/>
      <c r="AD10" s="6"/>
      <c r="AE10" s="6"/>
      <c r="AF10" s="6"/>
      <c r="AG10" s="6"/>
      <c r="AH10" s="28"/>
      <c r="AI10" s="49"/>
      <c r="AJ10" s="49"/>
    </row>
    <row r="11" spans="1:36" ht="24" customHeight="1">
      <c r="A11" s="7"/>
      <c r="B11" s="8" t="s">
        <v>7</v>
      </c>
      <c r="C11" s="8"/>
      <c r="D11" s="8"/>
      <c r="E11" s="51"/>
      <c r="F11" s="51"/>
      <c r="G11" s="51"/>
      <c r="H11" s="51"/>
      <c r="I11" s="55" t="s">
        <v>114</v>
      </c>
      <c r="J11" s="55"/>
      <c r="K11" s="55"/>
      <c r="L11" s="55"/>
      <c r="M11" s="56">
        <v>401</v>
      </c>
      <c r="N11" s="56"/>
      <c r="O11" s="56"/>
      <c r="P11" s="29" t="s">
        <v>18</v>
      </c>
      <c r="Q11" s="6"/>
      <c r="R11" s="25" t="s">
        <v>97</v>
      </c>
      <c r="S11" s="19"/>
      <c r="T11" s="19"/>
      <c r="U11" s="19"/>
      <c r="V11" s="19"/>
      <c r="W11" s="19"/>
      <c r="X11" s="19"/>
      <c r="Y11" s="53"/>
      <c r="Z11" s="53"/>
      <c r="AA11" s="53"/>
      <c r="AB11" s="25" t="s">
        <v>26</v>
      </c>
      <c r="AC11" s="58"/>
      <c r="AD11" s="58"/>
      <c r="AE11" s="58"/>
      <c r="AF11" s="6" t="s">
        <v>4</v>
      </c>
      <c r="AG11" s="6"/>
      <c r="AH11" s="29"/>
      <c r="AI11" s="49"/>
      <c r="AJ11" s="49"/>
    </row>
    <row r="12" spans="1:36" ht="24" customHeight="1">
      <c r="A12" s="7"/>
      <c r="B12" s="8"/>
      <c r="C12" s="8"/>
      <c r="D12" s="8"/>
      <c r="E12" s="51"/>
      <c r="F12" s="51"/>
      <c r="G12" s="51"/>
      <c r="H12" s="51"/>
      <c r="I12" s="50"/>
      <c r="J12" s="50"/>
      <c r="K12" s="50"/>
      <c r="L12" s="50"/>
      <c r="M12" s="37"/>
      <c r="N12" s="37"/>
      <c r="O12" s="37"/>
      <c r="P12" s="51"/>
      <c r="Q12" s="8"/>
      <c r="R12" s="25"/>
      <c r="S12" s="6"/>
      <c r="T12" s="6"/>
      <c r="U12" s="6"/>
      <c r="V12" s="6"/>
      <c r="W12" s="8"/>
      <c r="X12" s="8"/>
      <c r="Y12" s="6"/>
      <c r="Z12" s="6"/>
      <c r="AA12" s="6"/>
      <c r="AB12" s="6"/>
      <c r="AC12" s="6"/>
      <c r="AD12" s="6"/>
      <c r="AE12" s="6"/>
      <c r="AF12" s="6"/>
      <c r="AG12" s="6"/>
      <c r="AH12" s="28"/>
      <c r="AI12" s="49"/>
      <c r="AJ12" s="49"/>
    </row>
    <row r="13" spans="1:36" ht="24" customHeight="1">
      <c r="A13" s="7"/>
      <c r="B13" s="8" t="s">
        <v>8</v>
      </c>
      <c r="C13" s="8"/>
      <c r="D13" s="8"/>
      <c r="E13" s="51"/>
      <c r="F13" s="51"/>
      <c r="G13" s="51"/>
      <c r="H13" s="51"/>
      <c r="I13" s="55" t="s">
        <v>116</v>
      </c>
      <c r="J13" s="55"/>
      <c r="K13" s="55"/>
      <c r="L13" s="55"/>
      <c r="M13" s="56">
        <v>355</v>
      </c>
      <c r="N13" s="56"/>
      <c r="O13" s="56"/>
      <c r="P13" s="29" t="s">
        <v>101</v>
      </c>
      <c r="Q13" s="6"/>
      <c r="R13" s="25" t="s">
        <v>97</v>
      </c>
      <c r="S13" s="19"/>
      <c r="T13" s="19"/>
      <c r="U13" s="19"/>
      <c r="V13" s="19"/>
      <c r="W13" s="19"/>
      <c r="X13" s="19"/>
      <c r="Y13" s="19"/>
      <c r="Z13" s="19"/>
      <c r="AA13" s="53"/>
      <c r="AB13" s="25" t="s">
        <v>26</v>
      </c>
      <c r="AC13" s="57"/>
      <c r="AD13" s="57"/>
      <c r="AE13" s="57"/>
      <c r="AF13" s="6" t="s">
        <v>22</v>
      </c>
      <c r="AG13" s="6"/>
      <c r="AH13" s="29"/>
      <c r="AI13" s="49"/>
      <c r="AJ13" s="49"/>
    </row>
    <row r="14" spans="1:36" ht="24" customHeight="1">
      <c r="A14" s="7"/>
      <c r="B14" s="8"/>
      <c r="C14" s="8"/>
      <c r="D14" s="8"/>
      <c r="E14" s="51"/>
      <c r="F14" s="51"/>
      <c r="G14" s="51"/>
      <c r="H14" s="51"/>
      <c r="I14" s="50"/>
      <c r="J14" s="50"/>
      <c r="K14" s="50"/>
      <c r="L14" s="50"/>
      <c r="M14" s="37"/>
      <c r="N14" s="37"/>
      <c r="O14" s="37"/>
      <c r="P14" s="51"/>
      <c r="Q14" s="8"/>
      <c r="R14" s="25"/>
      <c r="S14" s="6"/>
      <c r="T14" s="6"/>
      <c r="U14" s="6"/>
      <c r="V14" s="6"/>
      <c r="W14" s="8"/>
      <c r="X14" s="8"/>
      <c r="Y14" s="6"/>
      <c r="Z14" s="6"/>
      <c r="AA14" s="6"/>
      <c r="AB14" s="6"/>
      <c r="AC14" s="6"/>
      <c r="AD14" s="6"/>
      <c r="AE14" s="6"/>
      <c r="AF14" s="6"/>
      <c r="AG14" s="6"/>
      <c r="AH14" s="28"/>
      <c r="AI14" s="49"/>
      <c r="AJ14" s="49"/>
    </row>
    <row r="15" spans="1:36" ht="24" customHeight="1">
      <c r="A15" s="7"/>
      <c r="B15" s="8" t="s">
        <v>9</v>
      </c>
      <c r="C15" s="8"/>
      <c r="D15" s="8"/>
      <c r="E15" s="51"/>
      <c r="F15" s="51"/>
      <c r="G15" s="55" t="s">
        <v>126</v>
      </c>
      <c r="H15" s="55"/>
      <c r="I15" s="55"/>
      <c r="J15" s="55"/>
      <c r="K15" s="55"/>
      <c r="L15" s="55"/>
      <c r="M15" s="56">
        <v>305</v>
      </c>
      <c r="N15" s="56"/>
      <c r="O15" s="56"/>
      <c r="P15" s="29" t="s">
        <v>98</v>
      </c>
      <c r="Q15" s="6"/>
      <c r="R15" s="25" t="s">
        <v>97</v>
      </c>
      <c r="S15" s="19"/>
      <c r="T15" s="19"/>
      <c r="U15" s="19"/>
      <c r="V15" s="19"/>
      <c r="W15" s="19"/>
      <c r="X15" s="19"/>
      <c r="Y15" s="19"/>
      <c r="Z15" s="53"/>
      <c r="AA15" s="53"/>
      <c r="AB15" s="25" t="s">
        <v>26</v>
      </c>
      <c r="AC15" s="57"/>
      <c r="AD15" s="57"/>
      <c r="AE15" s="57"/>
      <c r="AF15" s="29" t="s">
        <v>127</v>
      </c>
      <c r="AG15" s="6"/>
      <c r="AH15" s="29"/>
      <c r="AI15" s="49"/>
      <c r="AJ15" s="49"/>
    </row>
    <row r="16" spans="1:36" ht="24" customHeight="1">
      <c r="A16" s="7"/>
      <c r="B16" s="8"/>
      <c r="C16" s="8"/>
      <c r="D16" s="8"/>
      <c r="E16" s="51"/>
      <c r="F16" s="51"/>
      <c r="G16" s="51"/>
      <c r="H16" s="51"/>
      <c r="I16" s="50"/>
      <c r="J16" s="50"/>
      <c r="K16" s="50"/>
      <c r="L16" s="50"/>
      <c r="M16" s="37"/>
      <c r="N16" s="37"/>
      <c r="O16" s="37"/>
      <c r="P16" s="51"/>
      <c r="Q16" s="8"/>
      <c r="R16" s="25"/>
      <c r="S16" s="6"/>
      <c r="T16" s="6"/>
      <c r="U16" s="6"/>
      <c r="V16" s="6"/>
      <c r="W16" s="8"/>
      <c r="X16" s="8"/>
      <c r="Y16" s="6"/>
      <c r="Z16" s="6"/>
      <c r="AA16" s="6"/>
      <c r="AB16" s="6"/>
      <c r="AC16" s="6"/>
      <c r="AD16" s="6"/>
      <c r="AE16" s="6"/>
      <c r="AF16" s="6"/>
      <c r="AG16" s="6"/>
      <c r="AH16" s="28"/>
      <c r="AI16" s="49"/>
      <c r="AJ16" s="49"/>
    </row>
    <row r="17" spans="1:36" ht="24" customHeight="1">
      <c r="A17" s="7"/>
      <c r="B17" s="8" t="s">
        <v>10</v>
      </c>
      <c r="C17" s="8"/>
      <c r="D17" s="8"/>
      <c r="E17" s="51"/>
      <c r="F17" s="51"/>
      <c r="G17" s="51"/>
      <c r="H17" s="51"/>
      <c r="I17" s="55" t="s">
        <v>117</v>
      </c>
      <c r="J17" s="55"/>
      <c r="K17" s="55"/>
      <c r="L17" s="55"/>
      <c r="M17" s="56">
        <v>1014</v>
      </c>
      <c r="N17" s="56"/>
      <c r="O17" s="56"/>
      <c r="P17" s="29" t="s">
        <v>106</v>
      </c>
      <c r="Q17" s="6"/>
      <c r="R17" s="25" t="s">
        <v>97</v>
      </c>
      <c r="S17" s="19"/>
      <c r="T17" s="19"/>
      <c r="U17" s="19"/>
      <c r="V17" s="19"/>
      <c r="W17" s="19"/>
      <c r="X17" s="19"/>
      <c r="Y17" s="53"/>
      <c r="Z17" s="53"/>
      <c r="AA17" s="53"/>
      <c r="AB17" s="25" t="s">
        <v>26</v>
      </c>
      <c r="AC17" s="57"/>
      <c r="AD17" s="57"/>
      <c r="AE17" s="57"/>
      <c r="AF17" s="6" t="s">
        <v>19</v>
      </c>
      <c r="AG17" s="6"/>
      <c r="AH17" s="29"/>
      <c r="AI17" s="49"/>
      <c r="AJ17" s="49"/>
    </row>
    <row r="18" spans="1:36" ht="24" customHeight="1">
      <c r="A18" s="7"/>
      <c r="B18" s="8"/>
      <c r="C18" s="8"/>
      <c r="D18" s="8"/>
      <c r="E18" s="51"/>
      <c r="F18" s="51"/>
      <c r="G18" s="51"/>
      <c r="H18" s="51"/>
      <c r="I18" s="50"/>
      <c r="J18" s="50"/>
      <c r="K18" s="50"/>
      <c r="L18" s="50"/>
      <c r="M18" s="37"/>
      <c r="N18" s="37"/>
      <c r="O18" s="37"/>
      <c r="P18" s="51"/>
      <c r="Q18" s="8"/>
      <c r="R18" s="25"/>
      <c r="S18" s="6"/>
      <c r="T18" s="6"/>
      <c r="U18" s="6"/>
      <c r="V18" s="8"/>
      <c r="W18" s="8"/>
      <c r="X18" s="6"/>
      <c r="Y18" s="6"/>
      <c r="Z18" s="6"/>
      <c r="AA18" s="6"/>
      <c r="AB18" s="6"/>
      <c r="AC18" s="6"/>
      <c r="AD18" s="6"/>
      <c r="AE18" s="6"/>
      <c r="AF18" s="6"/>
      <c r="AG18" s="28"/>
      <c r="AI18" s="49"/>
      <c r="AJ18" s="49"/>
    </row>
    <row r="19" spans="1:36" ht="24" customHeight="1">
      <c r="A19" s="7"/>
      <c r="B19" s="8" t="s">
        <v>11</v>
      </c>
      <c r="C19" s="8"/>
      <c r="D19" s="8"/>
      <c r="E19" s="51"/>
      <c r="F19" s="51"/>
      <c r="G19" s="51"/>
      <c r="H19" s="51"/>
      <c r="I19" s="55" t="s">
        <v>118</v>
      </c>
      <c r="J19" s="55"/>
      <c r="K19" s="55"/>
      <c r="L19" s="55"/>
      <c r="M19" s="56">
        <v>122</v>
      </c>
      <c r="N19" s="56"/>
      <c r="O19" s="56"/>
      <c r="P19" s="29" t="s">
        <v>43</v>
      </c>
      <c r="Q19" s="6"/>
      <c r="R19" s="25" t="s">
        <v>97</v>
      </c>
      <c r="S19" s="19"/>
      <c r="T19" s="19"/>
      <c r="U19" s="19"/>
      <c r="V19" s="19"/>
      <c r="W19" s="19"/>
      <c r="X19" s="19"/>
      <c r="Y19" s="19"/>
      <c r="Z19" s="19"/>
      <c r="AA19" s="19"/>
      <c r="AB19" s="25" t="s">
        <v>26</v>
      </c>
      <c r="AC19" s="58"/>
      <c r="AD19" s="58"/>
      <c r="AE19" s="58"/>
      <c r="AF19" s="6" t="s">
        <v>20</v>
      </c>
      <c r="AG19" s="6"/>
      <c r="AH19" s="29"/>
      <c r="AI19" s="49"/>
      <c r="AJ19" s="49"/>
    </row>
    <row r="20" spans="1:36" ht="24" customHeight="1">
      <c r="A20" s="7"/>
      <c r="B20" s="8"/>
      <c r="C20" s="8"/>
      <c r="D20" s="8"/>
      <c r="E20" s="51"/>
      <c r="F20" s="51"/>
      <c r="G20" s="51"/>
      <c r="H20" s="51"/>
      <c r="I20" s="50"/>
      <c r="J20" s="50"/>
      <c r="K20" s="50"/>
      <c r="L20" s="50"/>
      <c r="M20" s="37"/>
      <c r="N20" s="37"/>
      <c r="O20" s="37"/>
      <c r="P20" s="51"/>
      <c r="Q20" s="8"/>
      <c r="R20" s="25"/>
      <c r="S20" s="6"/>
      <c r="T20" s="6"/>
      <c r="U20" s="6"/>
      <c r="V20" s="6"/>
      <c r="W20" s="8"/>
      <c r="X20" s="8"/>
      <c r="Y20" s="6"/>
      <c r="Z20" s="6"/>
      <c r="AA20" s="6"/>
      <c r="AB20" s="6"/>
      <c r="AC20" s="6"/>
      <c r="AD20" s="6"/>
      <c r="AE20" s="6"/>
      <c r="AF20" s="6"/>
      <c r="AG20" s="6"/>
      <c r="AH20" s="29"/>
      <c r="AI20" s="49"/>
      <c r="AJ20" s="49"/>
    </row>
    <row r="21" spans="1:36" ht="24" customHeight="1">
      <c r="A21" s="7"/>
      <c r="B21" s="8" t="s">
        <v>12</v>
      </c>
      <c r="C21" s="8"/>
      <c r="D21" s="8"/>
      <c r="E21" s="51"/>
      <c r="F21" s="51"/>
      <c r="G21" s="51"/>
      <c r="H21" s="51"/>
      <c r="I21" s="55" t="s">
        <v>119</v>
      </c>
      <c r="J21" s="55"/>
      <c r="K21" s="55"/>
      <c r="L21" s="55"/>
      <c r="M21" s="56">
        <v>1.5</v>
      </c>
      <c r="N21" s="56"/>
      <c r="O21" s="56"/>
      <c r="P21" s="29" t="s">
        <v>107</v>
      </c>
      <c r="Q21" s="6"/>
      <c r="R21" s="25" t="s">
        <v>97</v>
      </c>
      <c r="S21" s="19"/>
      <c r="T21" s="19"/>
      <c r="U21" s="19"/>
      <c r="V21" s="19"/>
      <c r="W21" s="19"/>
      <c r="X21" s="19"/>
      <c r="Y21" s="19"/>
      <c r="Z21" s="19"/>
      <c r="AA21" s="19"/>
      <c r="AB21" s="25" t="s">
        <v>26</v>
      </c>
      <c r="AC21" s="57"/>
      <c r="AD21" s="57"/>
      <c r="AE21" s="57"/>
      <c r="AF21" s="6" t="s">
        <v>25</v>
      </c>
      <c r="AG21" s="6"/>
      <c r="AH21" s="29"/>
      <c r="AI21" s="49"/>
      <c r="AJ21" s="49"/>
    </row>
    <row r="22" spans="1:36" ht="24" customHeight="1">
      <c r="A22" s="7"/>
      <c r="B22" s="8"/>
      <c r="C22" s="8"/>
      <c r="D22" s="8"/>
      <c r="E22" s="51"/>
      <c r="F22" s="51"/>
      <c r="G22" s="51"/>
      <c r="H22" s="51"/>
      <c r="I22" s="50"/>
      <c r="J22" s="50"/>
      <c r="K22" s="50"/>
      <c r="L22" s="50"/>
      <c r="M22" s="37"/>
      <c r="N22" s="37"/>
      <c r="O22" s="37"/>
      <c r="P22" s="51"/>
      <c r="Q22" s="8"/>
      <c r="R22" s="25"/>
      <c r="S22" s="6"/>
      <c r="T22" s="6"/>
      <c r="U22" s="6"/>
      <c r="V22" s="6"/>
      <c r="W22" s="8"/>
      <c r="X22" s="8"/>
      <c r="Y22" s="6"/>
      <c r="Z22" s="6"/>
      <c r="AA22" s="6"/>
      <c r="AB22" s="6"/>
      <c r="AC22" s="6"/>
      <c r="AD22" s="6"/>
      <c r="AE22" s="6"/>
      <c r="AF22" s="6"/>
      <c r="AG22" s="6"/>
      <c r="AH22" s="29"/>
      <c r="AI22" s="49"/>
      <c r="AJ22" s="49"/>
    </row>
    <row r="23" spans="1:36" ht="24" customHeight="1">
      <c r="A23" s="7"/>
      <c r="B23" s="8" t="s">
        <v>13</v>
      </c>
      <c r="C23" s="8"/>
      <c r="D23" s="8"/>
      <c r="E23" s="51"/>
      <c r="F23" s="51"/>
      <c r="G23" s="51"/>
      <c r="H23" s="51"/>
      <c r="I23" s="55" t="s">
        <v>120</v>
      </c>
      <c r="J23" s="55"/>
      <c r="K23" s="55"/>
      <c r="L23" s="55"/>
      <c r="M23" s="56">
        <v>45</v>
      </c>
      <c r="N23" s="56"/>
      <c r="O23" s="56"/>
      <c r="P23" s="29" t="s">
        <v>102</v>
      </c>
      <c r="Q23" s="6"/>
      <c r="R23" s="25" t="s">
        <v>97</v>
      </c>
      <c r="S23" s="19"/>
      <c r="T23" s="19"/>
      <c r="U23" s="19"/>
      <c r="V23" s="19"/>
      <c r="W23" s="19"/>
      <c r="X23" s="19"/>
      <c r="Y23" s="19"/>
      <c r="Z23" s="19"/>
      <c r="AA23" s="53"/>
      <c r="AB23" s="25" t="s">
        <v>26</v>
      </c>
      <c r="AC23" s="57"/>
      <c r="AD23" s="57"/>
      <c r="AE23" s="57"/>
      <c r="AF23" s="6" t="s">
        <v>21</v>
      </c>
      <c r="AG23" s="6"/>
      <c r="AH23" s="29"/>
      <c r="AI23" s="49"/>
      <c r="AJ23" s="49"/>
    </row>
    <row r="24" spans="1:36" ht="24" customHeight="1">
      <c r="A24" s="7"/>
      <c r="B24" s="8"/>
      <c r="C24" s="8"/>
      <c r="D24" s="8"/>
      <c r="E24" s="51"/>
      <c r="F24" s="51"/>
      <c r="G24" s="51"/>
      <c r="H24" s="51"/>
      <c r="I24" s="50"/>
      <c r="J24" s="50"/>
      <c r="K24" s="50"/>
      <c r="L24" s="50"/>
      <c r="M24" s="37"/>
      <c r="N24" s="37"/>
      <c r="O24" s="37"/>
      <c r="P24" s="51"/>
      <c r="Q24" s="8"/>
      <c r="R24" s="25"/>
      <c r="S24" s="6"/>
      <c r="T24" s="6"/>
      <c r="U24" s="6"/>
      <c r="V24" s="6"/>
      <c r="W24" s="6"/>
      <c r="X24" s="8"/>
      <c r="Y24" s="8"/>
      <c r="Z24" s="6"/>
      <c r="AA24" s="6"/>
      <c r="AB24" s="6"/>
      <c r="AC24" s="6"/>
      <c r="AD24" s="6"/>
      <c r="AE24" s="6"/>
      <c r="AF24" s="6"/>
      <c r="AG24" s="6"/>
      <c r="AH24" s="29"/>
      <c r="AI24" s="49"/>
      <c r="AJ24" s="49"/>
    </row>
    <row r="25" spans="1:36" ht="24" customHeight="1">
      <c r="A25" s="12"/>
      <c r="B25" s="8" t="s">
        <v>14</v>
      </c>
      <c r="C25" s="8"/>
      <c r="D25" s="8"/>
      <c r="E25" s="51"/>
      <c r="F25" s="31"/>
      <c r="G25" s="31"/>
      <c r="H25" s="31"/>
      <c r="I25" s="55" t="s">
        <v>121</v>
      </c>
      <c r="J25" s="55"/>
      <c r="K25" s="55"/>
      <c r="L25" s="55"/>
      <c r="M25" s="56">
        <v>2.75</v>
      </c>
      <c r="N25" s="56"/>
      <c r="O25" s="56"/>
      <c r="P25" s="29" t="s">
        <v>103</v>
      </c>
      <c r="Q25" s="6"/>
      <c r="R25" s="25" t="s">
        <v>97</v>
      </c>
      <c r="S25" s="19"/>
      <c r="T25" s="19"/>
      <c r="U25" s="19"/>
      <c r="V25" s="19"/>
      <c r="W25" s="19"/>
      <c r="X25" s="19"/>
      <c r="Y25" s="19"/>
      <c r="Z25" s="53"/>
      <c r="AA25" s="53"/>
      <c r="AB25" s="25" t="s">
        <v>26</v>
      </c>
      <c r="AC25" s="57"/>
      <c r="AD25" s="57"/>
      <c r="AE25" s="57"/>
      <c r="AF25" s="6" t="s">
        <v>23</v>
      </c>
      <c r="AG25" s="6"/>
      <c r="AH25" s="29"/>
      <c r="AI25" s="49"/>
      <c r="AJ25" s="49"/>
    </row>
    <row r="26" spans="1:36" ht="24" customHeight="1">
      <c r="A26" s="7"/>
      <c r="B26" s="8"/>
      <c r="C26" s="8"/>
      <c r="D26" s="8"/>
      <c r="E26" s="51"/>
      <c r="F26" s="51"/>
      <c r="G26" s="51"/>
      <c r="H26" s="51"/>
      <c r="I26" s="50"/>
      <c r="J26" s="50"/>
      <c r="K26" s="50"/>
      <c r="L26" s="50"/>
      <c r="M26" s="37"/>
      <c r="N26" s="37"/>
      <c r="O26" s="37"/>
      <c r="P26" s="51"/>
      <c r="Q26" s="8"/>
      <c r="R26" s="25"/>
      <c r="S26" s="6"/>
      <c r="T26" s="6"/>
      <c r="U26" s="6"/>
      <c r="V26" s="6"/>
      <c r="W26" s="6"/>
      <c r="X26" s="8"/>
      <c r="Y26" s="8"/>
      <c r="Z26" s="6"/>
      <c r="AA26" s="6"/>
      <c r="AB26" s="6"/>
      <c r="AC26" s="6"/>
      <c r="AD26" s="6"/>
      <c r="AE26" s="6"/>
      <c r="AF26" s="6"/>
      <c r="AG26" s="6"/>
      <c r="AH26" s="29"/>
      <c r="AI26" s="49"/>
      <c r="AJ26" s="49"/>
    </row>
    <row r="27" spans="1:36" ht="24" customHeight="1">
      <c r="A27" s="12"/>
      <c r="B27" s="16" t="s">
        <v>15</v>
      </c>
      <c r="C27" s="16"/>
      <c r="D27" s="16"/>
      <c r="E27" s="31"/>
      <c r="F27" s="31"/>
      <c r="G27" s="31"/>
      <c r="H27" s="31"/>
      <c r="I27" s="55" t="s">
        <v>122</v>
      </c>
      <c r="J27" s="55"/>
      <c r="K27" s="55"/>
      <c r="L27" s="55"/>
      <c r="M27" s="56">
        <v>999</v>
      </c>
      <c r="N27" s="56"/>
      <c r="O27" s="56"/>
      <c r="P27" s="29" t="s">
        <v>104</v>
      </c>
      <c r="Q27" s="6"/>
      <c r="R27" s="25" t="s">
        <v>97</v>
      </c>
      <c r="S27" s="19"/>
      <c r="T27" s="19"/>
      <c r="U27" s="19"/>
      <c r="V27" s="19"/>
      <c r="W27" s="19"/>
      <c r="X27" s="19"/>
      <c r="Y27" s="19"/>
      <c r="Z27" s="19"/>
      <c r="AA27" s="19"/>
      <c r="AB27" s="25" t="s">
        <v>26</v>
      </c>
      <c r="AC27" s="57"/>
      <c r="AD27" s="57"/>
      <c r="AE27" s="57"/>
      <c r="AF27" s="6" t="s">
        <v>24</v>
      </c>
      <c r="AG27" s="6"/>
      <c r="AH27" s="31"/>
      <c r="AI27" s="49"/>
      <c r="AJ27" s="49"/>
    </row>
    <row r="28" spans="1:36" ht="24" customHeight="1">
      <c r="A28" s="7"/>
      <c r="B28" s="8"/>
      <c r="C28" s="8"/>
      <c r="D28" s="8"/>
      <c r="E28" s="51"/>
      <c r="F28" s="51"/>
      <c r="G28" s="51"/>
      <c r="H28" s="51"/>
      <c r="I28" s="50"/>
      <c r="J28" s="50"/>
      <c r="K28" s="50"/>
      <c r="L28" s="50"/>
      <c r="M28" s="37"/>
      <c r="N28" s="37"/>
      <c r="O28" s="37"/>
      <c r="P28" s="51"/>
      <c r="Q28" s="8"/>
      <c r="R28" s="25"/>
      <c r="S28" s="6"/>
      <c r="T28" s="6"/>
      <c r="U28" s="6"/>
      <c r="V28" s="6"/>
      <c r="W28" s="6"/>
      <c r="X28" s="8"/>
      <c r="Y28" s="8"/>
      <c r="Z28" s="6"/>
      <c r="AA28" s="6"/>
      <c r="AB28" s="6"/>
      <c r="AC28" s="6"/>
      <c r="AD28" s="6"/>
      <c r="AE28" s="6"/>
      <c r="AF28" s="6"/>
      <c r="AG28" s="6"/>
      <c r="AH28" s="29"/>
      <c r="AI28" s="49"/>
      <c r="AJ28" s="49"/>
    </row>
    <row r="29" spans="1:36" ht="24" customHeight="1">
      <c r="A29" s="12"/>
      <c r="B29" s="16" t="s">
        <v>16</v>
      </c>
      <c r="C29" s="16"/>
      <c r="D29" s="16"/>
      <c r="E29" s="31"/>
      <c r="F29" s="31"/>
      <c r="G29" s="31"/>
      <c r="H29" s="31"/>
      <c r="I29" s="55" t="s">
        <v>123</v>
      </c>
      <c r="J29" s="55"/>
      <c r="K29" s="55"/>
      <c r="L29" s="55"/>
      <c r="M29" s="56">
        <v>212</v>
      </c>
      <c r="N29" s="56"/>
      <c r="O29" s="56"/>
      <c r="P29" s="29" t="s">
        <v>105</v>
      </c>
      <c r="Q29" s="6"/>
      <c r="R29" s="25" t="s">
        <v>26</v>
      </c>
      <c r="S29" s="19"/>
      <c r="T29" s="19"/>
      <c r="U29" s="19"/>
      <c r="V29" s="19"/>
      <c r="W29" s="19"/>
      <c r="X29" s="19"/>
      <c r="Y29" s="19"/>
      <c r="Z29" s="19"/>
      <c r="AA29" s="19"/>
      <c r="AB29" s="25" t="s">
        <v>26</v>
      </c>
      <c r="AC29" s="57"/>
      <c r="AD29" s="57"/>
      <c r="AE29" s="57"/>
      <c r="AF29" s="6" t="s">
        <v>3</v>
      </c>
      <c r="AG29" s="6"/>
      <c r="AH29" s="29"/>
      <c r="AI29" s="49"/>
      <c r="AJ29" s="49"/>
    </row>
    <row r="30" spans="1:36" ht="21" customHeight="1">
      <c r="A30" s="13"/>
      <c r="B30" s="17"/>
      <c r="C30" s="17"/>
      <c r="D30" s="17"/>
      <c r="E30" s="32"/>
      <c r="F30" s="32"/>
      <c r="G30" s="32"/>
      <c r="H30" s="32"/>
      <c r="I30" s="32"/>
      <c r="J30" s="32"/>
      <c r="K30" s="32"/>
      <c r="L30" s="32"/>
      <c r="M30" s="32"/>
      <c r="N30" s="32"/>
      <c r="O30" s="32"/>
      <c r="P30" s="32"/>
      <c r="Q30" s="17"/>
      <c r="R30" s="17"/>
      <c r="S30" s="6"/>
      <c r="T30" s="6"/>
      <c r="U30" s="6"/>
      <c r="V30" s="6"/>
      <c r="W30" s="6"/>
      <c r="X30" s="17"/>
      <c r="Y30" s="17"/>
      <c r="Z30" s="17"/>
      <c r="AA30" s="17"/>
      <c r="AB30" s="17"/>
      <c r="AC30" s="17"/>
      <c r="AD30" s="17"/>
      <c r="AE30" s="17"/>
      <c r="AF30" s="17"/>
      <c r="AG30" s="17"/>
      <c r="AH30" s="17"/>
      <c r="AI30" s="32"/>
      <c r="AJ30" s="32"/>
    </row>
    <row r="31" spans="1:36" ht="21" customHeight="1">
      <c r="A31" s="13"/>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32"/>
      <c r="AJ31" s="32"/>
    </row>
    <row r="32" spans="1:36">
      <c r="A32" s="13"/>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32"/>
      <c r="AJ32" s="32"/>
    </row>
    <row r="33" spans="1:36">
      <c r="A33" s="13"/>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32"/>
      <c r="AJ33" s="32"/>
    </row>
    <row r="34" spans="1:36">
      <c r="A34" s="14"/>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row>
    <row r="35" spans="1:36">
      <c r="A35" s="14"/>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row>
    <row r="36" spans="1:36">
      <c r="A36" s="14"/>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row>
    <row r="37" spans="1:36">
      <c r="A37" s="14"/>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row>
    <row r="38" spans="1:36">
      <c r="A38" s="14"/>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row>
    <row r="39" spans="1:36">
      <c r="A39" s="14"/>
      <c r="B39" s="14"/>
      <c r="C39" s="14"/>
      <c r="D39" s="14"/>
      <c r="E39" s="14"/>
      <c r="F39" s="14"/>
      <c r="G39" s="14"/>
      <c r="H39" s="14"/>
      <c r="I39" s="14"/>
      <c r="J39" s="14"/>
      <c r="K39" s="14"/>
      <c r="L39" s="14"/>
      <c r="M39" s="14"/>
      <c r="N39" s="14"/>
      <c r="O39" s="14"/>
      <c r="P39" s="14"/>
      <c r="Q39" s="14"/>
      <c r="R39" s="14"/>
      <c r="S39" s="15"/>
      <c r="T39" s="15"/>
      <c r="U39" s="15"/>
      <c r="V39" s="15"/>
      <c r="W39" s="15"/>
      <c r="X39" s="14"/>
      <c r="Y39" s="14"/>
      <c r="Z39" s="14"/>
      <c r="AA39" s="14"/>
      <c r="AB39" s="14"/>
      <c r="AC39" s="14"/>
      <c r="AD39" s="14"/>
      <c r="AE39" s="14"/>
      <c r="AF39" s="14"/>
      <c r="AG39" s="14"/>
      <c r="AH39" s="14"/>
      <c r="AI39" s="14"/>
      <c r="AJ39" s="14"/>
    </row>
    <row r="40" spans="1:36">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row>
    <row r="41" spans="1:36">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row>
    <row r="42" spans="1:36">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row>
    <row r="43" spans="1:36">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row>
    <row r="44" spans="1:36">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row>
    <row r="45" spans="1:36">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1:36">
      <c r="S46" s="14"/>
      <c r="T46" s="14"/>
      <c r="U46" s="14"/>
      <c r="V46" s="14"/>
      <c r="W46" s="14"/>
    </row>
  </sheetData>
  <sheetProtection sheet="1" objects="1" scenarios="1" selectLockedCells="1" selectUnlockedCells="1"/>
  <mergeCells count="44">
    <mergeCell ref="B2:U2"/>
    <mergeCell ref="W2:AH2"/>
    <mergeCell ref="B4:D4"/>
    <mergeCell ref="U4:V4"/>
    <mergeCell ref="W4:AA4"/>
    <mergeCell ref="AC4:AE4"/>
    <mergeCell ref="AF4:AH4"/>
    <mergeCell ref="E4:R4"/>
    <mergeCell ref="I7:L7"/>
    <mergeCell ref="M7:O7"/>
    <mergeCell ref="AC7:AE7"/>
    <mergeCell ref="I9:L9"/>
    <mergeCell ref="M9:O9"/>
    <mergeCell ref="AC9:AE9"/>
    <mergeCell ref="I11:L11"/>
    <mergeCell ref="M11:O11"/>
    <mergeCell ref="AC11:AE11"/>
    <mergeCell ref="I13:L13"/>
    <mergeCell ref="M13:O13"/>
    <mergeCell ref="AC13:AE13"/>
    <mergeCell ref="G15:L15"/>
    <mergeCell ref="M15:O15"/>
    <mergeCell ref="AC15:AE15"/>
    <mergeCell ref="I17:L17"/>
    <mergeCell ref="M17:O17"/>
    <mergeCell ref="AC17:AE17"/>
    <mergeCell ref="I19:L19"/>
    <mergeCell ref="M19:O19"/>
    <mergeCell ref="AC19:AE19"/>
    <mergeCell ref="I21:L21"/>
    <mergeCell ref="M21:O21"/>
    <mergeCell ref="AC21:AE21"/>
    <mergeCell ref="I23:L23"/>
    <mergeCell ref="M23:O23"/>
    <mergeCell ref="AC23:AE23"/>
    <mergeCell ref="I25:L25"/>
    <mergeCell ref="M25:O25"/>
    <mergeCell ref="AC25:AE25"/>
    <mergeCell ref="I27:L27"/>
    <mergeCell ref="M27:O27"/>
    <mergeCell ref="AC27:AE27"/>
    <mergeCell ref="I29:L29"/>
    <mergeCell ref="M29:O29"/>
    <mergeCell ref="AC29:AE29"/>
  </mergeCells>
  <printOptions horizontalCentered="1"/>
  <pageMargins left="0.25" right="0.25" top="0.5" bottom="0.5"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J45"/>
  <sheetViews>
    <sheetView zoomScaleNormal="100" workbookViewId="0">
      <selection activeCell="E4" sqref="E4:R4"/>
    </sheetView>
  </sheetViews>
  <sheetFormatPr defaultRowHeight="12.75"/>
  <cols>
    <col min="1" max="36" width="2.7109375" customWidth="1"/>
  </cols>
  <sheetData>
    <row r="1" spans="1:36" ht="9" customHeight="1">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26"/>
    </row>
    <row r="2" spans="1:36" ht="21" customHeight="1">
      <c r="A2" s="1"/>
      <c r="B2" s="59" t="s">
        <v>77</v>
      </c>
      <c r="C2" s="60"/>
      <c r="D2" s="60"/>
      <c r="E2" s="60"/>
      <c r="F2" s="60"/>
      <c r="G2" s="60"/>
      <c r="H2" s="60"/>
      <c r="I2" s="60"/>
      <c r="J2" s="60"/>
      <c r="K2" s="60"/>
      <c r="L2" s="60"/>
      <c r="M2" s="60"/>
      <c r="N2" s="60"/>
      <c r="O2" s="60"/>
      <c r="P2" s="60"/>
      <c r="Q2" s="60"/>
      <c r="R2" s="60"/>
      <c r="S2" s="60"/>
      <c r="T2" s="60"/>
      <c r="U2" s="60"/>
      <c r="V2" s="18"/>
      <c r="W2" s="61" t="s">
        <v>81</v>
      </c>
      <c r="X2" s="61"/>
      <c r="Y2" s="61"/>
      <c r="Z2" s="61"/>
      <c r="AA2" s="61"/>
      <c r="AB2" s="61"/>
      <c r="AC2" s="61"/>
      <c r="AD2" s="61"/>
      <c r="AE2" s="61"/>
      <c r="AF2" s="61"/>
      <c r="AG2" s="61"/>
      <c r="AH2" s="61"/>
      <c r="AI2" s="1"/>
      <c r="AJ2" s="27"/>
    </row>
    <row r="3" spans="1:36" ht="21" customHeight="1">
      <c r="A3" s="1"/>
      <c r="B3" s="2"/>
      <c r="C3" s="2"/>
      <c r="D3" s="2"/>
      <c r="E3" s="2"/>
      <c r="F3" s="2"/>
      <c r="G3" s="2"/>
      <c r="H3" s="2"/>
      <c r="I3" s="2"/>
      <c r="J3" s="2"/>
      <c r="K3" s="2"/>
      <c r="L3" s="2"/>
      <c r="M3" s="2"/>
      <c r="N3" s="2"/>
      <c r="O3" s="2"/>
      <c r="P3" s="2"/>
      <c r="Q3" s="2"/>
      <c r="R3" s="2"/>
      <c r="S3" s="2"/>
      <c r="T3" s="2"/>
      <c r="U3" s="2"/>
      <c r="V3" s="2"/>
      <c r="W3" s="2"/>
      <c r="X3" s="2"/>
      <c r="Y3" s="2"/>
      <c r="Z3" s="2"/>
      <c r="AA3" s="1"/>
      <c r="AB3" s="3"/>
      <c r="AC3" s="4"/>
      <c r="AD3" s="4"/>
      <c r="AE3" s="4"/>
      <c r="AF3" s="4"/>
      <c r="AG3" s="4"/>
      <c r="AH3" s="4"/>
      <c r="AI3" s="1"/>
      <c r="AJ3" s="27"/>
    </row>
    <row r="4" spans="1:36" ht="21" customHeight="1">
      <c r="A4" s="7"/>
      <c r="B4" s="62" t="s">
        <v>79</v>
      </c>
      <c r="C4" s="62"/>
      <c r="D4" s="62"/>
      <c r="E4" s="69" t="s">
        <v>80</v>
      </c>
      <c r="F4" s="69"/>
      <c r="G4" s="69"/>
      <c r="H4" s="69"/>
      <c r="I4" s="69"/>
      <c r="J4" s="69"/>
      <c r="K4" s="69"/>
      <c r="L4" s="69"/>
      <c r="M4" s="69"/>
      <c r="N4" s="69"/>
      <c r="O4" s="69"/>
      <c r="P4" s="69"/>
      <c r="Q4" s="69"/>
      <c r="R4" s="69"/>
      <c r="S4" s="27"/>
      <c r="T4" s="29"/>
      <c r="U4" s="63" t="s">
        <v>1</v>
      </c>
      <c r="V4" s="63"/>
      <c r="W4" s="64"/>
      <c r="X4" s="64"/>
      <c r="Y4" s="64"/>
      <c r="Z4" s="64"/>
      <c r="AA4" s="64"/>
      <c r="AB4" s="29"/>
      <c r="AC4" s="55" t="s">
        <v>2</v>
      </c>
      <c r="AD4" s="55"/>
      <c r="AE4" s="55"/>
      <c r="AF4" s="56"/>
      <c r="AG4" s="56"/>
      <c r="AH4" s="56"/>
      <c r="AI4" s="7"/>
      <c r="AJ4" s="28"/>
    </row>
    <row r="5" spans="1:36" ht="21" customHeight="1">
      <c r="A5" s="7"/>
      <c r="B5" s="25"/>
      <c r="C5" s="25"/>
      <c r="D5" s="25"/>
      <c r="E5" s="36"/>
      <c r="F5" s="36"/>
      <c r="G5" s="36"/>
      <c r="H5" s="36"/>
      <c r="I5" s="36"/>
      <c r="J5" s="36"/>
      <c r="K5" s="36"/>
      <c r="L5" s="36"/>
      <c r="M5" s="36"/>
      <c r="N5" s="36"/>
      <c r="O5" s="36"/>
      <c r="P5" s="36"/>
      <c r="Q5" s="20"/>
      <c r="R5" s="6"/>
      <c r="S5" s="25"/>
      <c r="T5" s="25"/>
      <c r="U5" s="21"/>
      <c r="V5" s="21"/>
      <c r="W5" s="21"/>
      <c r="X5" s="21"/>
      <c r="Y5" s="21"/>
      <c r="Z5" s="6"/>
      <c r="AA5" s="6"/>
      <c r="AB5" s="44"/>
      <c r="AC5" s="44"/>
      <c r="AD5" s="44"/>
      <c r="AE5" s="22"/>
      <c r="AF5" s="22"/>
      <c r="AG5" s="22"/>
      <c r="AH5" s="7"/>
      <c r="AI5" s="7"/>
      <c r="AJ5" s="28"/>
    </row>
    <row r="6" spans="1:36" ht="21" customHeight="1">
      <c r="A6" s="7"/>
      <c r="B6" s="7"/>
      <c r="C6" s="7"/>
      <c r="D6" s="7"/>
      <c r="E6" s="28"/>
      <c r="F6" s="28"/>
      <c r="G6" s="28"/>
      <c r="H6" s="28"/>
      <c r="I6" s="28"/>
      <c r="J6" s="28"/>
      <c r="K6" s="28"/>
      <c r="L6" s="28"/>
      <c r="M6" s="28"/>
      <c r="N6" s="28"/>
      <c r="O6" s="28"/>
      <c r="P6" s="28"/>
      <c r="Q6" s="7"/>
      <c r="R6" s="7"/>
      <c r="S6" s="7"/>
      <c r="T6" s="7"/>
      <c r="U6" s="7"/>
      <c r="V6" s="7"/>
      <c r="W6" s="7"/>
      <c r="X6" s="7"/>
      <c r="Y6" s="7"/>
      <c r="Z6" s="7"/>
      <c r="AA6" s="7"/>
      <c r="AB6" s="7"/>
      <c r="AC6" s="7"/>
      <c r="AD6" s="7"/>
      <c r="AE6" s="7"/>
      <c r="AF6" s="7"/>
      <c r="AG6" s="7"/>
      <c r="AH6" s="7"/>
      <c r="AI6" s="28"/>
      <c r="AJ6" s="28"/>
    </row>
    <row r="7" spans="1:36" ht="24" customHeight="1">
      <c r="A7" s="7"/>
      <c r="B7" s="8" t="s">
        <v>5</v>
      </c>
      <c r="C7" s="8"/>
      <c r="D7" s="8"/>
      <c r="E7" s="47"/>
      <c r="F7" s="47"/>
      <c r="G7" s="47"/>
      <c r="H7" s="47"/>
      <c r="I7" s="55" t="s">
        <v>114</v>
      </c>
      <c r="J7" s="55"/>
      <c r="K7" s="55"/>
      <c r="L7" s="55"/>
      <c r="M7" s="56">
        <v>78.5</v>
      </c>
      <c r="N7" s="56"/>
      <c r="O7" s="56"/>
      <c r="P7" s="29" t="s">
        <v>99</v>
      </c>
      <c r="Q7" s="6"/>
      <c r="R7" s="25" t="s">
        <v>97</v>
      </c>
      <c r="S7" s="67" t="s">
        <v>108</v>
      </c>
      <c r="T7" s="67"/>
      <c r="U7" s="67"/>
      <c r="V7" s="67"/>
      <c r="W7" s="67"/>
      <c r="X7" s="67"/>
      <c r="Y7" s="67"/>
      <c r="Z7" s="67"/>
      <c r="AA7" s="67"/>
      <c r="AB7" s="25" t="s">
        <v>26</v>
      </c>
      <c r="AC7" s="66">
        <v>173</v>
      </c>
      <c r="AD7" s="66"/>
      <c r="AE7" s="66"/>
      <c r="AF7" s="6" t="s">
        <v>4</v>
      </c>
      <c r="AG7" s="6"/>
      <c r="AH7" s="29"/>
      <c r="AI7" s="49"/>
      <c r="AJ7" s="49"/>
    </row>
    <row r="8" spans="1:36" ht="24" customHeight="1">
      <c r="A8" s="7"/>
      <c r="B8" s="8"/>
      <c r="C8" s="8"/>
      <c r="D8" s="8"/>
      <c r="E8" s="47"/>
      <c r="F8" s="47"/>
      <c r="G8" s="47"/>
      <c r="H8" s="47"/>
      <c r="I8" s="46"/>
      <c r="J8" s="46"/>
      <c r="K8" s="46"/>
      <c r="L8" s="46"/>
      <c r="M8" s="37"/>
      <c r="N8" s="37"/>
      <c r="O8" s="37"/>
      <c r="P8" s="47"/>
      <c r="Q8" s="8"/>
      <c r="R8" s="25"/>
      <c r="S8" s="8"/>
      <c r="T8" s="8"/>
      <c r="U8" s="8"/>
      <c r="V8" s="8"/>
      <c r="W8" s="8"/>
      <c r="X8" s="8"/>
      <c r="Y8" s="6"/>
      <c r="Z8" s="6"/>
      <c r="AA8" s="6"/>
      <c r="AB8" s="6"/>
      <c r="AC8" s="6"/>
      <c r="AD8" s="6"/>
      <c r="AE8" s="6"/>
      <c r="AF8" s="6"/>
      <c r="AG8" s="6"/>
      <c r="AH8" s="30"/>
      <c r="AI8" s="49"/>
      <c r="AJ8" s="49"/>
    </row>
    <row r="9" spans="1:36" ht="24" customHeight="1">
      <c r="A9" s="7"/>
      <c r="B9" s="8" t="s">
        <v>6</v>
      </c>
      <c r="C9" s="8"/>
      <c r="D9" s="8"/>
      <c r="E9" s="47"/>
      <c r="F9" s="47"/>
      <c r="G9" s="47"/>
      <c r="H9" s="47"/>
      <c r="I9" s="55" t="s">
        <v>115</v>
      </c>
      <c r="J9" s="55"/>
      <c r="K9" s="55"/>
      <c r="L9" s="55"/>
      <c r="M9" s="56">
        <v>5.2</v>
      </c>
      <c r="N9" s="56"/>
      <c r="O9" s="56"/>
      <c r="P9" s="29" t="s">
        <v>100</v>
      </c>
      <c r="Q9" s="6"/>
      <c r="R9" s="25" t="s">
        <v>97</v>
      </c>
      <c r="S9" s="67" t="s">
        <v>109</v>
      </c>
      <c r="T9" s="67"/>
      <c r="U9" s="67"/>
      <c r="V9" s="67"/>
      <c r="W9" s="67"/>
      <c r="X9" s="67"/>
      <c r="Y9" s="67"/>
      <c r="Z9" s="67"/>
      <c r="AA9" s="67"/>
      <c r="AB9" s="25" t="s">
        <v>26</v>
      </c>
      <c r="AC9" s="68">
        <v>3.2</v>
      </c>
      <c r="AD9" s="68"/>
      <c r="AE9" s="68"/>
      <c r="AF9" s="6" t="s">
        <v>17</v>
      </c>
      <c r="AG9" s="6"/>
      <c r="AH9" s="29"/>
      <c r="AI9" s="49"/>
      <c r="AJ9" s="49"/>
    </row>
    <row r="10" spans="1:36" ht="24" customHeight="1">
      <c r="A10" s="7"/>
      <c r="B10" s="8"/>
      <c r="C10" s="8"/>
      <c r="D10" s="8"/>
      <c r="E10" s="47"/>
      <c r="F10" s="47"/>
      <c r="G10" s="47"/>
      <c r="H10" s="47"/>
      <c r="I10" s="46"/>
      <c r="J10" s="46"/>
      <c r="K10" s="46"/>
      <c r="L10" s="46"/>
      <c r="M10" s="37"/>
      <c r="N10" s="37"/>
      <c r="O10" s="37"/>
      <c r="P10" s="47"/>
      <c r="Q10" s="8"/>
      <c r="R10" s="25"/>
      <c r="S10" s="8"/>
      <c r="T10" s="8"/>
      <c r="U10" s="8"/>
      <c r="V10" s="8"/>
      <c r="W10" s="8"/>
      <c r="X10" s="8"/>
      <c r="Y10" s="6"/>
      <c r="Z10" s="6"/>
      <c r="AA10" s="6"/>
      <c r="AB10" s="6"/>
      <c r="AC10" s="6"/>
      <c r="AD10" s="6"/>
      <c r="AE10" s="6"/>
      <c r="AF10" s="6"/>
      <c r="AG10" s="6"/>
      <c r="AH10" s="30"/>
      <c r="AI10" s="49"/>
      <c r="AJ10" s="49"/>
    </row>
    <row r="11" spans="1:36" ht="24" customHeight="1">
      <c r="A11" s="7"/>
      <c r="B11" s="8" t="s">
        <v>7</v>
      </c>
      <c r="C11" s="8"/>
      <c r="D11" s="8"/>
      <c r="E11" s="47"/>
      <c r="F11" s="47"/>
      <c r="G11" s="47"/>
      <c r="H11" s="47"/>
      <c r="I11" s="55" t="s">
        <v>114</v>
      </c>
      <c r="J11" s="55"/>
      <c r="K11" s="55"/>
      <c r="L11" s="55"/>
      <c r="M11" s="56">
        <v>401</v>
      </c>
      <c r="N11" s="56"/>
      <c r="O11" s="56"/>
      <c r="P11" s="29" t="s">
        <v>18</v>
      </c>
      <c r="Q11" s="6"/>
      <c r="R11" s="25" t="s">
        <v>97</v>
      </c>
      <c r="S11" s="67" t="s">
        <v>110</v>
      </c>
      <c r="T11" s="67"/>
      <c r="U11" s="67"/>
      <c r="V11" s="67"/>
      <c r="W11" s="67"/>
      <c r="X11" s="67"/>
      <c r="Y11" s="67"/>
      <c r="Z11" s="67"/>
      <c r="AA11" s="67"/>
      <c r="AB11" s="25" t="s">
        <v>26</v>
      </c>
      <c r="AC11" s="68">
        <v>90.1</v>
      </c>
      <c r="AD11" s="68"/>
      <c r="AE11" s="68"/>
      <c r="AF11" s="6" t="s">
        <v>4</v>
      </c>
      <c r="AG11" s="6"/>
      <c r="AH11" s="29"/>
      <c r="AI11" s="49"/>
      <c r="AJ11" s="49"/>
    </row>
    <row r="12" spans="1:36" ht="24" customHeight="1">
      <c r="A12" s="7"/>
      <c r="B12" s="8"/>
      <c r="C12" s="8"/>
      <c r="D12" s="8"/>
      <c r="E12" s="47"/>
      <c r="F12" s="47"/>
      <c r="G12" s="47"/>
      <c r="H12" s="47"/>
      <c r="I12" s="46"/>
      <c r="J12" s="46"/>
      <c r="K12" s="46"/>
      <c r="L12" s="46"/>
      <c r="M12" s="37"/>
      <c r="N12" s="37"/>
      <c r="O12" s="37"/>
      <c r="P12" s="47"/>
      <c r="Q12" s="8"/>
      <c r="R12" s="25"/>
      <c r="S12" s="6"/>
      <c r="T12" s="6"/>
      <c r="U12" s="6"/>
      <c r="V12" s="6"/>
      <c r="W12" s="8"/>
      <c r="X12" s="8"/>
      <c r="Y12" s="6"/>
      <c r="Z12" s="6"/>
      <c r="AA12" s="6"/>
      <c r="AB12" s="6"/>
      <c r="AC12" s="6"/>
      <c r="AD12" s="6"/>
      <c r="AE12" s="6"/>
      <c r="AF12" s="6"/>
      <c r="AG12" s="6"/>
      <c r="AH12" s="30"/>
      <c r="AI12" s="49"/>
      <c r="AJ12" s="49"/>
    </row>
    <row r="13" spans="1:36" ht="24" customHeight="1">
      <c r="A13" s="7"/>
      <c r="B13" s="8" t="s">
        <v>8</v>
      </c>
      <c r="C13" s="8"/>
      <c r="D13" s="8"/>
      <c r="E13" s="47"/>
      <c r="F13" s="47"/>
      <c r="G13" s="47"/>
      <c r="H13" s="47"/>
      <c r="I13" s="55" t="s">
        <v>116</v>
      </c>
      <c r="J13" s="55"/>
      <c r="K13" s="55"/>
      <c r="L13" s="55"/>
      <c r="M13" s="56">
        <v>355</v>
      </c>
      <c r="N13" s="56"/>
      <c r="O13" s="56"/>
      <c r="P13" s="29" t="s">
        <v>101</v>
      </c>
      <c r="Q13" s="6"/>
      <c r="R13" s="25" t="s">
        <v>97</v>
      </c>
      <c r="S13" s="67" t="s">
        <v>111</v>
      </c>
      <c r="T13" s="67"/>
      <c r="U13" s="67"/>
      <c r="V13" s="67"/>
      <c r="W13" s="67"/>
      <c r="X13" s="67"/>
      <c r="Y13" s="67"/>
      <c r="Z13" s="67"/>
      <c r="AA13" s="67"/>
      <c r="AB13" s="25" t="s">
        <v>26</v>
      </c>
      <c r="AC13" s="66">
        <v>481</v>
      </c>
      <c r="AD13" s="66"/>
      <c r="AE13" s="66"/>
      <c r="AF13" s="6" t="s">
        <v>22</v>
      </c>
      <c r="AG13" s="6"/>
      <c r="AH13" s="29"/>
      <c r="AI13" s="49"/>
      <c r="AJ13" s="49"/>
    </row>
    <row r="14" spans="1:36" ht="24" customHeight="1">
      <c r="A14" s="7"/>
      <c r="B14" s="8"/>
      <c r="C14" s="8"/>
      <c r="D14" s="8"/>
      <c r="E14" s="47"/>
      <c r="F14" s="47"/>
      <c r="G14" s="47"/>
      <c r="H14" s="47"/>
      <c r="I14" s="46"/>
      <c r="J14" s="46"/>
      <c r="K14" s="46"/>
      <c r="L14" s="46"/>
      <c r="M14" s="37"/>
      <c r="N14" s="37"/>
      <c r="O14" s="37"/>
      <c r="P14" s="47"/>
      <c r="Q14" s="8"/>
      <c r="R14" s="25"/>
      <c r="S14" s="6"/>
      <c r="T14" s="6"/>
      <c r="U14" s="6"/>
      <c r="V14" s="6"/>
      <c r="W14" s="8"/>
      <c r="X14" s="8"/>
      <c r="Y14" s="6"/>
      <c r="Z14" s="6"/>
      <c r="AA14" s="6"/>
      <c r="AB14" s="6"/>
      <c r="AC14" s="6"/>
      <c r="AD14" s="6"/>
      <c r="AE14" s="6"/>
      <c r="AF14" s="6"/>
      <c r="AG14" s="6"/>
      <c r="AH14" s="30"/>
      <c r="AI14" s="49"/>
      <c r="AJ14" s="49"/>
    </row>
    <row r="15" spans="1:36" ht="24" customHeight="1">
      <c r="A15" s="7"/>
      <c r="B15" s="8" t="s">
        <v>9</v>
      </c>
      <c r="C15" s="8"/>
      <c r="D15" s="8"/>
      <c r="E15" s="47"/>
      <c r="F15" s="47"/>
      <c r="G15" s="55" t="s">
        <v>126</v>
      </c>
      <c r="H15" s="55"/>
      <c r="I15" s="55"/>
      <c r="J15" s="55"/>
      <c r="K15" s="55"/>
      <c r="L15" s="55"/>
      <c r="M15" s="56">
        <v>305</v>
      </c>
      <c r="N15" s="56"/>
      <c r="O15" s="56"/>
      <c r="P15" s="29" t="s">
        <v>98</v>
      </c>
      <c r="Q15" s="6"/>
      <c r="R15" s="25" t="s">
        <v>97</v>
      </c>
      <c r="S15" s="67" t="s">
        <v>128</v>
      </c>
      <c r="T15" s="67"/>
      <c r="U15" s="67"/>
      <c r="V15" s="67"/>
      <c r="W15" s="67"/>
      <c r="X15" s="67"/>
      <c r="Y15" s="67"/>
      <c r="Z15" s="67"/>
      <c r="AA15" s="67"/>
      <c r="AB15" s="25" t="s">
        <v>26</v>
      </c>
      <c r="AC15" s="66">
        <v>1870</v>
      </c>
      <c r="AD15" s="66"/>
      <c r="AE15" s="66"/>
      <c r="AF15" s="29" t="s">
        <v>127</v>
      </c>
      <c r="AG15" s="6"/>
      <c r="AH15" s="29"/>
      <c r="AI15" s="49"/>
      <c r="AJ15" s="49"/>
    </row>
    <row r="16" spans="1:36" ht="24" customHeight="1">
      <c r="A16" s="7"/>
      <c r="B16" s="8"/>
      <c r="C16" s="8"/>
      <c r="D16" s="8"/>
      <c r="E16" s="47"/>
      <c r="F16" s="47"/>
      <c r="G16" s="47"/>
      <c r="H16" s="47"/>
      <c r="I16" s="46"/>
      <c r="J16" s="46"/>
      <c r="K16" s="46"/>
      <c r="L16" s="46"/>
      <c r="M16" s="37"/>
      <c r="N16" s="37"/>
      <c r="O16" s="37"/>
      <c r="P16" s="47"/>
      <c r="Q16" s="8"/>
      <c r="R16" s="25"/>
      <c r="S16" s="6"/>
      <c r="T16" s="6"/>
      <c r="U16" s="6"/>
      <c r="V16" s="6"/>
      <c r="W16" s="8"/>
      <c r="X16" s="8"/>
      <c r="Y16" s="6"/>
      <c r="Z16" s="6"/>
      <c r="AA16" s="6"/>
      <c r="AB16" s="6"/>
      <c r="AC16" s="6"/>
      <c r="AD16" s="6"/>
      <c r="AE16" s="6"/>
      <c r="AF16" s="6"/>
      <c r="AG16" s="6"/>
      <c r="AH16" s="30"/>
      <c r="AI16" s="49"/>
      <c r="AJ16" s="49"/>
    </row>
    <row r="17" spans="1:36" ht="24" customHeight="1">
      <c r="A17" s="7"/>
      <c r="B17" s="8" t="s">
        <v>10</v>
      </c>
      <c r="C17" s="8"/>
      <c r="D17" s="8"/>
      <c r="E17" s="47"/>
      <c r="F17" s="47"/>
      <c r="G17" s="47"/>
      <c r="H17" s="47"/>
      <c r="I17" s="55" t="s">
        <v>117</v>
      </c>
      <c r="J17" s="55"/>
      <c r="K17" s="55"/>
      <c r="L17" s="55"/>
      <c r="M17" s="56">
        <v>1014</v>
      </c>
      <c r="N17" s="56"/>
      <c r="O17" s="56"/>
      <c r="P17" s="29" t="s">
        <v>106</v>
      </c>
      <c r="Q17" s="6"/>
      <c r="R17" s="25" t="s">
        <v>97</v>
      </c>
      <c r="S17" s="67" t="s">
        <v>136</v>
      </c>
      <c r="T17" s="67"/>
      <c r="U17" s="67"/>
      <c r="V17" s="67"/>
      <c r="W17" s="67"/>
      <c r="X17" s="67"/>
      <c r="Y17" s="67"/>
      <c r="Z17" s="67"/>
      <c r="AA17" s="67"/>
      <c r="AB17" s="25" t="s">
        <v>26</v>
      </c>
      <c r="AC17" s="68">
        <f>1014*0.2389</f>
        <v>242.24459999999999</v>
      </c>
      <c r="AD17" s="68"/>
      <c r="AE17" s="68"/>
      <c r="AF17" s="6" t="s">
        <v>19</v>
      </c>
      <c r="AG17" s="6"/>
      <c r="AH17" s="29"/>
      <c r="AI17" s="49"/>
      <c r="AJ17" s="49"/>
    </row>
    <row r="18" spans="1:36" ht="24" customHeight="1">
      <c r="A18" s="7"/>
      <c r="B18" s="8"/>
      <c r="C18" s="8"/>
      <c r="D18" s="8"/>
      <c r="E18" s="47"/>
      <c r="F18" s="47"/>
      <c r="G18" s="47"/>
      <c r="H18" s="47"/>
      <c r="I18" s="46"/>
      <c r="J18" s="46"/>
      <c r="K18" s="46"/>
      <c r="L18" s="46"/>
      <c r="M18" s="37"/>
      <c r="N18" s="37"/>
      <c r="O18" s="37"/>
      <c r="P18" s="47"/>
      <c r="Q18" s="8"/>
      <c r="R18" s="25"/>
      <c r="S18" s="6"/>
      <c r="T18" s="6"/>
      <c r="U18" s="6"/>
      <c r="V18" s="8"/>
      <c r="W18" s="8"/>
      <c r="X18" s="6"/>
      <c r="Y18" s="6"/>
      <c r="Z18" s="6"/>
      <c r="AA18" s="6"/>
      <c r="AB18" s="6"/>
      <c r="AC18" s="6"/>
      <c r="AD18" s="6"/>
      <c r="AE18" s="6"/>
      <c r="AF18" s="6"/>
      <c r="AG18" s="30"/>
      <c r="AI18" s="49"/>
      <c r="AJ18" s="49"/>
    </row>
    <row r="19" spans="1:36" ht="24" customHeight="1">
      <c r="A19" s="7"/>
      <c r="B19" s="8" t="s">
        <v>11</v>
      </c>
      <c r="C19" s="8"/>
      <c r="D19" s="8"/>
      <c r="E19" s="47"/>
      <c r="F19" s="47"/>
      <c r="G19" s="47"/>
      <c r="H19" s="47"/>
      <c r="I19" s="55" t="s">
        <v>118</v>
      </c>
      <c r="J19" s="55"/>
      <c r="K19" s="55"/>
      <c r="L19" s="55"/>
      <c r="M19" s="56">
        <v>122</v>
      </c>
      <c r="N19" s="56"/>
      <c r="O19" s="56"/>
      <c r="P19" s="29" t="s">
        <v>43</v>
      </c>
      <c r="Q19" s="6"/>
      <c r="R19" s="25" t="s">
        <v>97</v>
      </c>
      <c r="S19" s="67" t="s">
        <v>112</v>
      </c>
      <c r="T19" s="67"/>
      <c r="U19" s="67"/>
      <c r="V19" s="67"/>
      <c r="W19" s="67"/>
      <c r="X19" s="67"/>
      <c r="Y19" s="67"/>
      <c r="Z19" s="67"/>
      <c r="AA19" s="67"/>
      <c r="AB19" s="25" t="s">
        <v>26</v>
      </c>
      <c r="AC19" s="68">
        <v>75.8</v>
      </c>
      <c r="AD19" s="68"/>
      <c r="AE19" s="68"/>
      <c r="AF19" s="6" t="s">
        <v>20</v>
      </c>
      <c r="AG19" s="6"/>
      <c r="AH19" s="29"/>
      <c r="AI19" s="49"/>
      <c r="AJ19" s="49"/>
    </row>
    <row r="20" spans="1:36" ht="24" customHeight="1">
      <c r="A20" s="7"/>
      <c r="B20" s="8"/>
      <c r="C20" s="8"/>
      <c r="D20" s="8"/>
      <c r="E20" s="47"/>
      <c r="F20" s="47"/>
      <c r="G20" s="47"/>
      <c r="H20" s="47"/>
      <c r="I20" s="46"/>
      <c r="J20" s="46"/>
      <c r="K20" s="46"/>
      <c r="L20" s="46"/>
      <c r="M20" s="37"/>
      <c r="N20" s="37"/>
      <c r="O20" s="37"/>
      <c r="P20" s="47"/>
      <c r="Q20" s="8"/>
      <c r="R20" s="25"/>
      <c r="S20" s="6"/>
      <c r="T20" s="6"/>
      <c r="U20" s="6"/>
      <c r="V20" s="6"/>
      <c r="W20" s="8"/>
      <c r="X20" s="8"/>
      <c r="Y20" s="6"/>
      <c r="Z20" s="6"/>
      <c r="AA20" s="6"/>
      <c r="AB20" s="6"/>
      <c r="AC20" s="6"/>
      <c r="AD20" s="6"/>
      <c r="AE20" s="6"/>
      <c r="AF20" s="6"/>
      <c r="AG20" s="6"/>
      <c r="AH20" s="29"/>
      <c r="AI20" s="49"/>
      <c r="AJ20" s="49"/>
    </row>
    <row r="21" spans="1:36" ht="24" customHeight="1">
      <c r="A21" s="7"/>
      <c r="B21" s="8" t="s">
        <v>12</v>
      </c>
      <c r="C21" s="8"/>
      <c r="D21" s="8"/>
      <c r="E21" s="47"/>
      <c r="F21" s="47"/>
      <c r="G21" s="47"/>
      <c r="H21" s="47"/>
      <c r="I21" s="55" t="s">
        <v>119</v>
      </c>
      <c r="J21" s="55"/>
      <c r="K21" s="55"/>
      <c r="L21" s="55"/>
      <c r="M21" s="56">
        <v>1.5</v>
      </c>
      <c r="N21" s="56"/>
      <c r="O21" s="56"/>
      <c r="P21" s="29" t="s">
        <v>107</v>
      </c>
      <c r="Q21" s="6"/>
      <c r="R21" s="25" t="s">
        <v>97</v>
      </c>
      <c r="S21" s="67" t="s">
        <v>137</v>
      </c>
      <c r="T21" s="67"/>
      <c r="U21" s="67"/>
      <c r="V21" s="67"/>
      <c r="W21" s="67"/>
      <c r="X21" s="67"/>
      <c r="Y21" s="67"/>
      <c r="Z21" s="67"/>
      <c r="AA21" s="67"/>
      <c r="AB21" s="25" t="s">
        <v>26</v>
      </c>
      <c r="AC21" s="66">
        <f>1.5*57.296</f>
        <v>85.944000000000003</v>
      </c>
      <c r="AD21" s="66"/>
      <c r="AE21" s="66"/>
      <c r="AF21" s="6" t="s">
        <v>25</v>
      </c>
      <c r="AG21" s="6"/>
      <c r="AH21" s="29"/>
      <c r="AI21" s="49"/>
      <c r="AJ21" s="49"/>
    </row>
    <row r="22" spans="1:36" ht="24" customHeight="1">
      <c r="A22" s="7"/>
      <c r="B22" s="8"/>
      <c r="C22" s="8"/>
      <c r="D22" s="8"/>
      <c r="E22" s="47"/>
      <c r="F22" s="47"/>
      <c r="G22" s="47"/>
      <c r="H22" s="47"/>
      <c r="I22" s="46"/>
      <c r="J22" s="46"/>
      <c r="K22" s="46"/>
      <c r="L22" s="46"/>
      <c r="M22" s="37"/>
      <c r="N22" s="37"/>
      <c r="O22" s="37"/>
      <c r="P22" s="47"/>
      <c r="Q22" s="8"/>
      <c r="R22" s="25"/>
      <c r="S22" s="6"/>
      <c r="T22" s="6"/>
      <c r="U22" s="6"/>
      <c r="V22" s="6"/>
      <c r="W22" s="8"/>
      <c r="X22" s="8"/>
      <c r="Y22" s="6"/>
      <c r="Z22" s="6"/>
      <c r="AA22" s="6"/>
      <c r="AB22" s="6"/>
      <c r="AC22" s="6"/>
      <c r="AD22" s="6"/>
      <c r="AE22" s="6"/>
      <c r="AF22" s="6"/>
      <c r="AG22" s="6"/>
      <c r="AH22" s="29"/>
      <c r="AI22" s="49"/>
      <c r="AJ22" s="49"/>
    </row>
    <row r="23" spans="1:36" ht="24" customHeight="1">
      <c r="A23" s="7"/>
      <c r="B23" s="8" t="s">
        <v>13</v>
      </c>
      <c r="C23" s="8"/>
      <c r="D23" s="8"/>
      <c r="E23" s="47"/>
      <c r="F23" s="47"/>
      <c r="G23" s="47"/>
      <c r="H23" s="47"/>
      <c r="I23" s="55" t="s">
        <v>120</v>
      </c>
      <c r="J23" s="55"/>
      <c r="K23" s="55"/>
      <c r="L23" s="55"/>
      <c r="M23" s="56">
        <v>45</v>
      </c>
      <c r="N23" s="56"/>
      <c r="O23" s="56"/>
      <c r="P23" s="29" t="s">
        <v>102</v>
      </c>
      <c r="Q23" s="6"/>
      <c r="R23" s="25" t="s">
        <v>97</v>
      </c>
      <c r="S23" s="67" t="s">
        <v>113</v>
      </c>
      <c r="T23" s="67"/>
      <c r="U23" s="67"/>
      <c r="V23" s="67"/>
      <c r="W23" s="67"/>
      <c r="X23" s="67"/>
      <c r="Y23" s="67"/>
      <c r="Z23" s="67"/>
      <c r="AA23" s="67"/>
      <c r="AB23" s="25" t="s">
        <v>26</v>
      </c>
      <c r="AC23" s="66">
        <v>33</v>
      </c>
      <c r="AD23" s="66"/>
      <c r="AE23" s="66"/>
      <c r="AF23" s="6" t="s">
        <v>21</v>
      </c>
      <c r="AG23" s="6"/>
      <c r="AH23" s="29"/>
      <c r="AI23" s="49"/>
      <c r="AJ23" s="49"/>
    </row>
    <row r="24" spans="1:36" ht="24" customHeight="1">
      <c r="A24" s="7"/>
      <c r="B24" s="8"/>
      <c r="C24" s="8"/>
      <c r="D24" s="8"/>
      <c r="E24" s="47"/>
      <c r="F24" s="47"/>
      <c r="G24" s="47"/>
      <c r="H24" s="47"/>
      <c r="I24" s="46"/>
      <c r="J24" s="46"/>
      <c r="K24" s="46"/>
      <c r="L24" s="46"/>
      <c r="M24" s="37"/>
      <c r="N24" s="37"/>
      <c r="O24" s="37"/>
      <c r="P24" s="47"/>
      <c r="Q24" s="8"/>
      <c r="R24" s="25"/>
      <c r="S24" s="6"/>
      <c r="T24" s="6"/>
      <c r="U24" s="6"/>
      <c r="V24" s="6"/>
      <c r="W24" s="6"/>
      <c r="X24" s="8"/>
      <c r="Y24" s="8"/>
      <c r="Z24" s="6"/>
      <c r="AA24" s="6"/>
      <c r="AB24" s="6"/>
      <c r="AC24" s="6"/>
      <c r="AD24" s="6"/>
      <c r="AE24" s="6"/>
      <c r="AF24" s="6"/>
      <c r="AG24" s="6"/>
      <c r="AH24" s="29"/>
      <c r="AI24" s="49"/>
      <c r="AJ24" s="49"/>
    </row>
    <row r="25" spans="1:36" ht="24" customHeight="1">
      <c r="A25" s="12"/>
      <c r="B25" s="8" t="s">
        <v>14</v>
      </c>
      <c r="C25" s="8"/>
      <c r="D25" s="8"/>
      <c r="E25" s="47"/>
      <c r="F25" s="31"/>
      <c r="G25" s="31"/>
      <c r="H25" s="31"/>
      <c r="I25" s="55" t="s">
        <v>121</v>
      </c>
      <c r="J25" s="55"/>
      <c r="K25" s="55"/>
      <c r="L25" s="55"/>
      <c r="M25" s="56">
        <v>2.75</v>
      </c>
      <c r="N25" s="56"/>
      <c r="O25" s="56"/>
      <c r="P25" s="29" t="s">
        <v>103</v>
      </c>
      <c r="Q25" s="6"/>
      <c r="R25" s="25" t="s">
        <v>97</v>
      </c>
      <c r="S25" s="67" t="s">
        <v>135</v>
      </c>
      <c r="T25" s="67"/>
      <c r="U25" s="67"/>
      <c r="V25" s="67"/>
      <c r="W25" s="67"/>
      <c r="X25" s="67"/>
      <c r="Y25" s="67"/>
      <c r="Z25" s="67"/>
      <c r="AA25" s="67"/>
      <c r="AB25" s="25" t="s">
        <v>26</v>
      </c>
      <c r="AC25" s="66">
        <v>651</v>
      </c>
      <c r="AD25" s="66"/>
      <c r="AE25" s="66"/>
      <c r="AF25" s="6" t="s">
        <v>23</v>
      </c>
      <c r="AG25" s="6"/>
      <c r="AH25" s="29"/>
      <c r="AI25" s="49"/>
      <c r="AJ25" s="49"/>
    </row>
    <row r="26" spans="1:36" ht="24" customHeight="1">
      <c r="A26" s="7"/>
      <c r="B26" s="8"/>
      <c r="C26" s="8"/>
      <c r="D26" s="8"/>
      <c r="E26" s="47"/>
      <c r="F26" s="47"/>
      <c r="G26" s="47"/>
      <c r="H26" s="47"/>
      <c r="I26" s="46"/>
      <c r="J26" s="46"/>
      <c r="K26" s="46"/>
      <c r="L26" s="46"/>
      <c r="M26" s="37"/>
      <c r="N26" s="37"/>
      <c r="O26" s="37"/>
      <c r="P26" s="47"/>
      <c r="Q26" s="8"/>
      <c r="R26" s="25"/>
      <c r="S26" s="6"/>
      <c r="T26" s="6"/>
      <c r="U26" s="6"/>
      <c r="V26" s="6"/>
      <c r="W26" s="6"/>
      <c r="X26" s="8"/>
      <c r="Y26" s="8"/>
      <c r="Z26" s="6"/>
      <c r="AA26" s="6"/>
      <c r="AB26" s="6"/>
      <c r="AC26" s="6"/>
      <c r="AD26" s="6"/>
      <c r="AE26" s="6"/>
      <c r="AF26" s="6"/>
      <c r="AG26" s="6"/>
      <c r="AH26" s="29"/>
      <c r="AI26" s="49"/>
      <c r="AJ26" s="49"/>
    </row>
    <row r="27" spans="1:36" ht="24" customHeight="1">
      <c r="A27" s="12"/>
      <c r="B27" s="16" t="s">
        <v>15</v>
      </c>
      <c r="C27" s="16"/>
      <c r="D27" s="16"/>
      <c r="E27" s="31"/>
      <c r="F27" s="31"/>
      <c r="G27" s="31"/>
      <c r="H27" s="31"/>
      <c r="I27" s="55" t="s">
        <v>122</v>
      </c>
      <c r="J27" s="55"/>
      <c r="K27" s="55"/>
      <c r="L27" s="55"/>
      <c r="M27" s="56">
        <v>999</v>
      </c>
      <c r="N27" s="56"/>
      <c r="O27" s="56"/>
      <c r="P27" s="29" t="s">
        <v>104</v>
      </c>
      <c r="Q27" s="6"/>
      <c r="R27" s="25" t="s">
        <v>97</v>
      </c>
      <c r="S27" s="67" t="s">
        <v>138</v>
      </c>
      <c r="T27" s="67"/>
      <c r="U27" s="67"/>
      <c r="V27" s="67"/>
      <c r="W27" s="67"/>
      <c r="X27" s="67"/>
      <c r="Y27" s="67"/>
      <c r="Z27" s="67"/>
      <c r="AA27" s="67"/>
      <c r="AB27" s="25" t="s">
        <v>26</v>
      </c>
      <c r="AC27" s="66">
        <v>749</v>
      </c>
      <c r="AD27" s="66"/>
      <c r="AE27" s="66"/>
      <c r="AF27" s="6" t="s">
        <v>24</v>
      </c>
      <c r="AG27" s="6"/>
      <c r="AH27" s="31"/>
      <c r="AI27" s="49"/>
      <c r="AJ27" s="49"/>
    </row>
    <row r="28" spans="1:36" ht="24" customHeight="1">
      <c r="A28" s="7"/>
      <c r="B28" s="8"/>
      <c r="C28" s="8"/>
      <c r="D28" s="8"/>
      <c r="E28" s="47"/>
      <c r="F28" s="47"/>
      <c r="G28" s="47"/>
      <c r="H28" s="47"/>
      <c r="I28" s="46"/>
      <c r="J28" s="46"/>
      <c r="K28" s="46"/>
      <c r="L28" s="46"/>
      <c r="M28" s="37"/>
      <c r="N28" s="37"/>
      <c r="O28" s="37"/>
      <c r="P28" s="47"/>
      <c r="Q28" s="8"/>
      <c r="R28" s="25"/>
      <c r="S28" s="6"/>
      <c r="T28" s="6"/>
      <c r="U28" s="6"/>
      <c r="V28" s="6"/>
      <c r="W28" s="6"/>
      <c r="X28" s="8"/>
      <c r="Y28" s="8"/>
      <c r="Z28" s="6"/>
      <c r="AA28" s="6"/>
      <c r="AB28" s="6"/>
      <c r="AC28" s="6"/>
      <c r="AD28" s="6"/>
      <c r="AE28" s="6"/>
      <c r="AF28" s="6"/>
      <c r="AG28" s="6"/>
      <c r="AH28" s="29"/>
      <c r="AI28" s="49"/>
      <c r="AJ28" s="49"/>
    </row>
    <row r="29" spans="1:36" ht="24" customHeight="1">
      <c r="A29" s="12"/>
      <c r="B29" s="16" t="s">
        <v>16</v>
      </c>
      <c r="C29" s="16"/>
      <c r="D29" s="16"/>
      <c r="E29" s="31"/>
      <c r="F29" s="31"/>
      <c r="G29" s="31"/>
      <c r="H29" s="31"/>
      <c r="I29" s="55" t="s">
        <v>123</v>
      </c>
      <c r="J29" s="55"/>
      <c r="K29" s="55"/>
      <c r="L29" s="55"/>
      <c r="M29" s="56">
        <v>212</v>
      </c>
      <c r="N29" s="56"/>
      <c r="O29" s="56"/>
      <c r="P29" s="29" t="s">
        <v>105</v>
      </c>
      <c r="Q29" s="6"/>
      <c r="R29" s="25" t="s">
        <v>26</v>
      </c>
      <c r="S29" s="67" t="s">
        <v>133</v>
      </c>
      <c r="T29" s="67"/>
      <c r="U29" s="67"/>
      <c r="V29" s="67"/>
      <c r="W29" s="67"/>
      <c r="X29" s="67"/>
      <c r="Y29" s="67"/>
      <c r="Z29" s="67"/>
      <c r="AA29" s="67"/>
      <c r="AB29" s="25" t="s">
        <v>26</v>
      </c>
      <c r="AC29" s="66">
        <v>373</v>
      </c>
      <c r="AD29" s="66"/>
      <c r="AE29" s="66"/>
      <c r="AF29" s="6" t="s">
        <v>3</v>
      </c>
      <c r="AG29" s="6"/>
      <c r="AH29" s="29"/>
      <c r="AI29" s="49"/>
      <c r="AJ29" s="49"/>
    </row>
    <row r="30" spans="1:36" ht="21" customHeight="1">
      <c r="A30" s="13"/>
      <c r="B30" s="17"/>
      <c r="C30" s="17"/>
      <c r="D30" s="17"/>
      <c r="E30" s="32"/>
      <c r="F30" s="32"/>
      <c r="G30" s="32"/>
      <c r="H30" s="32"/>
      <c r="I30" s="32"/>
      <c r="J30" s="32"/>
      <c r="K30" s="32"/>
      <c r="L30" s="32"/>
      <c r="M30" s="32"/>
      <c r="N30" s="32"/>
      <c r="O30" s="32"/>
      <c r="P30" s="32"/>
      <c r="Q30" s="17"/>
      <c r="R30" s="17"/>
      <c r="S30" s="6"/>
      <c r="T30" s="6"/>
      <c r="U30" s="6"/>
      <c r="V30" s="6"/>
      <c r="W30" s="6"/>
      <c r="X30" s="17"/>
      <c r="Y30" s="17"/>
      <c r="Z30" s="17"/>
      <c r="AA30" s="17"/>
      <c r="AB30" s="17"/>
      <c r="AC30" s="17"/>
      <c r="AD30" s="17"/>
      <c r="AE30" s="17"/>
      <c r="AF30" s="17"/>
      <c r="AG30" s="17"/>
      <c r="AH30" s="17"/>
      <c r="AI30" s="32"/>
      <c r="AJ30" s="32"/>
    </row>
    <row r="31" spans="1:36" ht="21" customHeight="1">
      <c r="A31" s="13"/>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32"/>
      <c r="AJ31" s="32"/>
    </row>
    <row r="32" spans="1:36">
      <c r="A32" s="13"/>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32"/>
      <c r="AJ32" s="32"/>
    </row>
    <row r="33" spans="1:36">
      <c r="A33" s="14"/>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row>
    <row r="34" spans="1:36">
      <c r="A34" s="14"/>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row>
    <row r="35" spans="1:36">
      <c r="A35" s="14"/>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row>
    <row r="36" spans="1:36">
      <c r="A36" s="14"/>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row>
    <row r="37" spans="1:36">
      <c r="A37" s="14"/>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row>
    <row r="38" spans="1:36">
      <c r="A38" s="14"/>
      <c r="B38" s="14"/>
      <c r="C38" s="14"/>
      <c r="D38" s="14"/>
      <c r="E38" s="14"/>
      <c r="F38" s="14"/>
      <c r="G38" s="14"/>
      <c r="H38" s="14"/>
      <c r="I38" s="14"/>
      <c r="J38" s="14"/>
      <c r="K38" s="14"/>
      <c r="L38" s="14"/>
      <c r="M38" s="14"/>
      <c r="N38" s="14"/>
      <c r="O38" s="14"/>
      <c r="P38" s="14"/>
      <c r="Q38" s="14"/>
      <c r="R38" s="14"/>
      <c r="S38" s="15"/>
      <c r="T38" s="15"/>
      <c r="U38" s="15"/>
      <c r="V38" s="15"/>
      <c r="W38" s="15"/>
      <c r="X38" s="14"/>
      <c r="Y38" s="14"/>
      <c r="Z38" s="14"/>
      <c r="AA38" s="14"/>
      <c r="AB38" s="14"/>
      <c r="AC38" s="14"/>
      <c r="AD38" s="14"/>
      <c r="AE38" s="14"/>
      <c r="AF38" s="14"/>
      <c r="AG38" s="14"/>
      <c r="AH38" s="14"/>
      <c r="AI38" s="14"/>
      <c r="AJ38" s="14"/>
    </row>
    <row r="39" spans="1:36">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row>
    <row r="40" spans="1:36">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row>
    <row r="41" spans="1:36">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row>
    <row r="42" spans="1:36">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row>
    <row r="43" spans="1:36">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row>
    <row r="44" spans="1:36">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row>
    <row r="45" spans="1:36">
      <c r="S45" s="14"/>
      <c r="T45" s="14"/>
      <c r="U45" s="14"/>
      <c r="V45" s="14"/>
      <c r="W45" s="14"/>
    </row>
  </sheetData>
  <sheetProtection sheet="1" objects="1" scenarios="1" selectLockedCells="1" selectUnlockedCells="1"/>
  <mergeCells count="56">
    <mergeCell ref="B2:U2"/>
    <mergeCell ref="W2:AH2"/>
    <mergeCell ref="B4:D4"/>
    <mergeCell ref="U4:V4"/>
    <mergeCell ref="W4:AA4"/>
    <mergeCell ref="AC4:AE4"/>
    <mergeCell ref="AF4:AH4"/>
    <mergeCell ref="E4:R4"/>
    <mergeCell ref="I7:L7"/>
    <mergeCell ref="M7:O7"/>
    <mergeCell ref="AC7:AE7"/>
    <mergeCell ref="I9:L9"/>
    <mergeCell ref="M9:O9"/>
    <mergeCell ref="AC9:AE9"/>
    <mergeCell ref="S7:AA7"/>
    <mergeCell ref="S9:AA9"/>
    <mergeCell ref="I11:L11"/>
    <mergeCell ref="M11:O11"/>
    <mergeCell ref="AC11:AE11"/>
    <mergeCell ref="I13:L13"/>
    <mergeCell ref="M13:O13"/>
    <mergeCell ref="AC13:AE13"/>
    <mergeCell ref="S11:AA11"/>
    <mergeCell ref="S13:AA13"/>
    <mergeCell ref="G15:L15"/>
    <mergeCell ref="M15:O15"/>
    <mergeCell ref="AC15:AE15"/>
    <mergeCell ref="I17:L17"/>
    <mergeCell ref="M17:O17"/>
    <mergeCell ref="AC17:AE17"/>
    <mergeCell ref="S15:AA15"/>
    <mergeCell ref="S17:AA17"/>
    <mergeCell ref="I19:L19"/>
    <mergeCell ref="M19:O19"/>
    <mergeCell ref="AC19:AE19"/>
    <mergeCell ref="I21:L21"/>
    <mergeCell ref="M21:O21"/>
    <mergeCell ref="AC21:AE21"/>
    <mergeCell ref="S19:AA19"/>
    <mergeCell ref="S21:AA21"/>
    <mergeCell ref="I23:L23"/>
    <mergeCell ref="M23:O23"/>
    <mergeCell ref="AC23:AE23"/>
    <mergeCell ref="I25:L25"/>
    <mergeCell ref="M25:O25"/>
    <mergeCell ref="AC25:AE25"/>
    <mergeCell ref="S23:AA23"/>
    <mergeCell ref="S25:AA25"/>
    <mergeCell ref="I27:L27"/>
    <mergeCell ref="M27:O27"/>
    <mergeCell ref="AC27:AE27"/>
    <mergeCell ref="I29:L29"/>
    <mergeCell ref="M29:O29"/>
    <mergeCell ref="AC29:AE29"/>
    <mergeCell ref="S27:AA27"/>
    <mergeCell ref="S29:AA29"/>
  </mergeCells>
  <printOptions horizontalCentered="1"/>
  <pageMargins left="0.25" right="0.25" top="0.5" bottom="0.5"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J45"/>
  <sheetViews>
    <sheetView zoomScaleNormal="100" workbookViewId="0">
      <selection activeCell="E4" sqref="E4:R4"/>
    </sheetView>
  </sheetViews>
  <sheetFormatPr defaultRowHeight="12.75"/>
  <cols>
    <col min="1" max="36" width="2.7109375" customWidth="1"/>
  </cols>
  <sheetData>
    <row r="1" spans="1:36" ht="9" customHeight="1">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26"/>
    </row>
    <row r="2" spans="1:36" ht="21" customHeight="1">
      <c r="A2" s="1"/>
      <c r="B2" s="59" t="s">
        <v>77</v>
      </c>
      <c r="C2" s="60"/>
      <c r="D2" s="60"/>
      <c r="E2" s="60"/>
      <c r="F2" s="60"/>
      <c r="G2" s="60"/>
      <c r="H2" s="60"/>
      <c r="I2" s="60"/>
      <c r="J2" s="60"/>
      <c r="K2" s="60"/>
      <c r="L2" s="60"/>
      <c r="M2" s="60"/>
      <c r="N2" s="60"/>
      <c r="O2" s="60"/>
      <c r="P2" s="60"/>
      <c r="Q2" s="60"/>
      <c r="R2" s="60"/>
      <c r="S2" s="60"/>
      <c r="T2" s="60"/>
      <c r="U2" s="60"/>
      <c r="V2" s="18"/>
      <c r="W2" s="61" t="s">
        <v>66</v>
      </c>
      <c r="X2" s="61"/>
      <c r="Y2" s="61"/>
      <c r="Z2" s="61"/>
      <c r="AA2" s="61"/>
      <c r="AB2" s="61"/>
      <c r="AC2" s="61"/>
      <c r="AD2" s="61"/>
      <c r="AE2" s="61"/>
      <c r="AF2" s="61"/>
      <c r="AG2" s="61"/>
      <c r="AH2" s="61"/>
      <c r="AI2" s="1"/>
      <c r="AJ2" s="27"/>
    </row>
    <row r="3" spans="1:36" ht="21" customHeight="1">
      <c r="A3" s="1"/>
      <c r="B3" s="2"/>
      <c r="C3" s="2"/>
      <c r="D3" s="2"/>
      <c r="E3" s="2"/>
      <c r="F3" s="2"/>
      <c r="G3" s="2"/>
      <c r="H3" s="2"/>
      <c r="I3" s="2"/>
      <c r="J3" s="2"/>
      <c r="K3" s="2"/>
      <c r="L3" s="2"/>
      <c r="M3" s="2"/>
      <c r="N3" s="2"/>
      <c r="O3" s="2"/>
      <c r="P3" s="2"/>
      <c r="Q3" s="2"/>
      <c r="R3" s="2"/>
      <c r="S3" s="2"/>
      <c r="T3" s="2"/>
      <c r="U3" s="2"/>
      <c r="V3" s="2"/>
      <c r="W3" s="2"/>
      <c r="X3" s="2"/>
      <c r="Y3" s="2"/>
      <c r="Z3" s="2"/>
      <c r="AA3" s="1"/>
      <c r="AB3" s="3"/>
      <c r="AC3" s="4"/>
      <c r="AD3" s="4"/>
      <c r="AE3" s="4"/>
      <c r="AF3" s="4"/>
      <c r="AG3" s="4"/>
      <c r="AH3" s="4"/>
      <c r="AI3" s="1"/>
      <c r="AJ3" s="27"/>
    </row>
    <row r="4" spans="1:36" ht="21" customHeight="1">
      <c r="A4" s="7"/>
      <c r="B4" s="62" t="s">
        <v>79</v>
      </c>
      <c r="C4" s="62"/>
      <c r="D4" s="62"/>
      <c r="E4" s="72" t="s">
        <v>140</v>
      </c>
      <c r="F4" s="72"/>
      <c r="G4" s="72"/>
      <c r="H4" s="72"/>
      <c r="I4" s="72"/>
      <c r="J4" s="72"/>
      <c r="K4" s="72"/>
      <c r="L4" s="72"/>
      <c r="M4" s="72"/>
      <c r="N4" s="72"/>
      <c r="O4" s="72"/>
      <c r="P4" s="72"/>
      <c r="Q4" s="72"/>
      <c r="R4" s="72"/>
      <c r="S4" s="27"/>
      <c r="T4" s="29"/>
      <c r="U4" s="63" t="s">
        <v>1</v>
      </c>
      <c r="V4" s="63"/>
      <c r="W4" s="64"/>
      <c r="X4" s="64"/>
      <c r="Y4" s="64"/>
      <c r="Z4" s="64"/>
      <c r="AA4" s="64"/>
      <c r="AB4" s="29"/>
      <c r="AC4" s="55" t="s">
        <v>2</v>
      </c>
      <c r="AD4" s="55"/>
      <c r="AE4" s="55"/>
      <c r="AF4" s="56"/>
      <c r="AG4" s="56"/>
      <c r="AH4" s="56"/>
      <c r="AI4" s="7"/>
      <c r="AJ4" s="28"/>
    </row>
    <row r="5" spans="1:36" ht="21" customHeight="1">
      <c r="A5" s="7"/>
      <c r="B5" s="25"/>
      <c r="C5" s="25"/>
      <c r="D5" s="25"/>
      <c r="E5" s="36"/>
      <c r="F5" s="36"/>
      <c r="G5" s="36"/>
      <c r="H5" s="36"/>
      <c r="I5" s="36"/>
      <c r="J5" s="36"/>
      <c r="K5" s="36"/>
      <c r="L5" s="36"/>
      <c r="M5" s="36"/>
      <c r="N5" s="36"/>
      <c r="O5" s="36"/>
      <c r="P5" s="36"/>
      <c r="Q5" s="20"/>
      <c r="R5" s="6"/>
      <c r="S5" s="25"/>
      <c r="T5" s="25"/>
      <c r="U5" s="21"/>
      <c r="V5" s="21"/>
      <c r="W5" s="21"/>
      <c r="X5" s="21"/>
      <c r="Y5" s="21"/>
      <c r="Z5" s="6"/>
      <c r="AA5" s="6"/>
      <c r="AB5" s="33"/>
      <c r="AC5" s="33"/>
      <c r="AD5" s="33"/>
      <c r="AE5" s="22"/>
      <c r="AF5" s="22"/>
      <c r="AG5" s="22"/>
      <c r="AH5" s="7"/>
      <c r="AI5" s="7"/>
      <c r="AJ5" s="28"/>
    </row>
    <row r="6" spans="1:36" ht="21" customHeight="1">
      <c r="A6" s="7"/>
      <c r="B6" s="7"/>
      <c r="C6" s="7"/>
      <c r="D6" s="7"/>
      <c r="E6" s="28"/>
      <c r="F6" s="28"/>
      <c r="G6" s="28"/>
      <c r="H6" s="28"/>
      <c r="I6" s="28"/>
      <c r="J6" s="28"/>
      <c r="K6" s="28"/>
      <c r="L6" s="28"/>
      <c r="M6" s="28"/>
      <c r="N6" s="28"/>
      <c r="O6" s="28"/>
      <c r="P6" s="28"/>
      <c r="Q6" s="7"/>
      <c r="R6" s="7"/>
      <c r="S6" s="7"/>
      <c r="T6" s="7"/>
      <c r="U6" s="7"/>
      <c r="V6" s="7"/>
      <c r="W6" s="7"/>
      <c r="X6" s="7"/>
      <c r="Y6" s="7"/>
      <c r="Z6" s="7"/>
      <c r="AA6" s="7"/>
      <c r="AB6" s="7"/>
      <c r="AC6" s="7"/>
      <c r="AD6" s="7"/>
      <c r="AE6" s="7"/>
      <c r="AF6" s="7"/>
      <c r="AG6" s="7"/>
      <c r="AH6" s="7"/>
      <c r="AI6" s="28"/>
      <c r="AJ6" s="28"/>
    </row>
    <row r="7" spans="1:36" ht="24" customHeight="1">
      <c r="A7" s="7"/>
      <c r="B7" s="8" t="s">
        <v>5</v>
      </c>
      <c r="C7" s="8"/>
      <c r="D7" s="8"/>
      <c r="E7" s="35"/>
      <c r="F7" s="35"/>
      <c r="G7" s="35"/>
      <c r="H7" s="35"/>
      <c r="I7" s="55" t="s">
        <v>114</v>
      </c>
      <c r="J7" s="55"/>
      <c r="K7" s="55"/>
      <c r="L7" s="55"/>
      <c r="M7" s="70">
        <v>78.5</v>
      </c>
      <c r="N7" s="70"/>
      <c r="O7" s="70"/>
      <c r="P7" s="6" t="s">
        <v>99</v>
      </c>
      <c r="Q7" s="6"/>
      <c r="R7" s="25" t="s">
        <v>97</v>
      </c>
      <c r="S7" s="71" t="s">
        <v>108</v>
      </c>
      <c r="T7" s="71"/>
      <c r="U7" s="71"/>
      <c r="V7" s="71"/>
      <c r="W7" s="71"/>
      <c r="X7" s="71"/>
      <c r="Y7" s="71"/>
      <c r="Z7" s="71"/>
      <c r="AA7" s="71"/>
      <c r="AB7" s="25" t="s">
        <v>26</v>
      </c>
      <c r="AC7" s="57">
        <f>IF(M7="","",M7*2.2046)</f>
        <v>173.06110000000001</v>
      </c>
      <c r="AD7" s="57"/>
      <c r="AE7" s="57"/>
      <c r="AF7" s="6" t="s">
        <v>4</v>
      </c>
      <c r="AG7" s="6"/>
      <c r="AH7" s="29"/>
      <c r="AI7" s="49"/>
      <c r="AJ7" s="49"/>
    </row>
    <row r="8" spans="1:36" ht="24" customHeight="1">
      <c r="A8" s="7"/>
      <c r="B8" s="8"/>
      <c r="C8" s="8"/>
      <c r="D8" s="8"/>
      <c r="E8" s="35"/>
      <c r="F8" s="35"/>
      <c r="G8" s="35"/>
      <c r="H8" s="35"/>
      <c r="I8" s="34"/>
      <c r="J8" s="34"/>
      <c r="K8" s="34"/>
      <c r="L8" s="34"/>
      <c r="M8" s="37"/>
      <c r="N8" s="37"/>
      <c r="O8" s="37"/>
      <c r="P8" s="8"/>
      <c r="Q8" s="8"/>
      <c r="R8" s="25"/>
      <c r="S8" s="8"/>
      <c r="T8" s="8"/>
      <c r="U8" s="8"/>
      <c r="V8" s="8"/>
      <c r="W8" s="8"/>
      <c r="X8" s="8"/>
      <c r="Y8" s="6"/>
      <c r="Z8" s="6"/>
      <c r="AA8" s="6"/>
      <c r="AB8" s="6"/>
      <c r="AC8" s="6"/>
      <c r="AD8" s="6"/>
      <c r="AE8" s="6"/>
      <c r="AF8" s="6"/>
      <c r="AG8" s="6"/>
      <c r="AH8" s="30"/>
      <c r="AI8" s="49"/>
      <c r="AJ8" s="49"/>
    </row>
    <row r="9" spans="1:36" ht="24" customHeight="1">
      <c r="A9" s="7"/>
      <c r="B9" s="8" t="s">
        <v>6</v>
      </c>
      <c r="C9" s="8"/>
      <c r="D9" s="8"/>
      <c r="E9" s="35"/>
      <c r="F9" s="35"/>
      <c r="G9" s="35"/>
      <c r="H9" s="35"/>
      <c r="I9" s="55" t="s">
        <v>115</v>
      </c>
      <c r="J9" s="55"/>
      <c r="K9" s="55"/>
      <c r="L9" s="55"/>
      <c r="M9" s="70">
        <v>5.2</v>
      </c>
      <c r="N9" s="70"/>
      <c r="O9" s="70"/>
      <c r="P9" s="6" t="s">
        <v>100</v>
      </c>
      <c r="Q9" s="6"/>
      <c r="R9" s="25" t="s">
        <v>97</v>
      </c>
      <c r="S9" s="71" t="s">
        <v>109</v>
      </c>
      <c r="T9" s="71"/>
      <c r="U9" s="71"/>
      <c r="V9" s="71"/>
      <c r="W9" s="71"/>
      <c r="X9" s="71"/>
      <c r="Y9" s="71"/>
      <c r="Z9" s="71"/>
      <c r="AA9" s="71"/>
      <c r="AB9" s="25" t="s">
        <v>26</v>
      </c>
      <c r="AC9" s="58">
        <f>IF(M9="","",M9*0.6214)</f>
        <v>3.2312799999999999</v>
      </c>
      <c r="AD9" s="58"/>
      <c r="AE9" s="58"/>
      <c r="AF9" s="6" t="s">
        <v>17</v>
      </c>
      <c r="AG9" s="6"/>
      <c r="AH9" s="29"/>
      <c r="AI9" s="49"/>
      <c r="AJ9" s="49"/>
    </row>
    <row r="10" spans="1:36" ht="24" customHeight="1">
      <c r="A10" s="7"/>
      <c r="B10" s="8"/>
      <c r="C10" s="8"/>
      <c r="D10" s="8"/>
      <c r="E10" s="35"/>
      <c r="F10" s="35"/>
      <c r="G10" s="35"/>
      <c r="H10" s="35"/>
      <c r="I10" s="34"/>
      <c r="J10" s="34"/>
      <c r="K10" s="34"/>
      <c r="L10" s="34"/>
      <c r="M10" s="37"/>
      <c r="N10" s="37"/>
      <c r="O10" s="37"/>
      <c r="P10" s="8"/>
      <c r="Q10" s="8"/>
      <c r="R10" s="25"/>
      <c r="S10" s="8"/>
      <c r="T10" s="8"/>
      <c r="U10" s="8"/>
      <c r="V10" s="8"/>
      <c r="W10" s="8"/>
      <c r="X10" s="8"/>
      <c r="Y10" s="6"/>
      <c r="Z10" s="6"/>
      <c r="AA10" s="6"/>
      <c r="AB10" s="6"/>
      <c r="AC10" s="6"/>
      <c r="AD10" s="6"/>
      <c r="AE10" s="6"/>
      <c r="AF10" s="6"/>
      <c r="AG10" s="6"/>
      <c r="AH10" s="30"/>
      <c r="AI10" s="49"/>
      <c r="AJ10" s="49"/>
    </row>
    <row r="11" spans="1:36" ht="24" customHeight="1">
      <c r="A11" s="7"/>
      <c r="B11" s="8" t="s">
        <v>7</v>
      </c>
      <c r="C11" s="8"/>
      <c r="D11" s="8"/>
      <c r="E11" s="35"/>
      <c r="F11" s="35"/>
      <c r="G11" s="35"/>
      <c r="H11" s="35"/>
      <c r="I11" s="55" t="s">
        <v>114</v>
      </c>
      <c r="J11" s="55"/>
      <c r="K11" s="55"/>
      <c r="L11" s="55"/>
      <c r="M11" s="70">
        <v>401</v>
      </c>
      <c r="N11" s="70"/>
      <c r="O11" s="70"/>
      <c r="P11" s="6" t="s">
        <v>18</v>
      </c>
      <c r="Q11" s="6"/>
      <c r="R11" s="25" t="s">
        <v>97</v>
      </c>
      <c r="S11" s="71" t="s">
        <v>110</v>
      </c>
      <c r="T11" s="71"/>
      <c r="U11" s="71"/>
      <c r="V11" s="71"/>
      <c r="W11" s="71"/>
      <c r="X11" s="71"/>
      <c r="Y11" s="71"/>
      <c r="Z11" s="71"/>
      <c r="AA11" s="71"/>
      <c r="AB11" s="25" t="s">
        <v>26</v>
      </c>
      <c r="AC11" s="58">
        <f>IF(M11="","",M11*0.2248)</f>
        <v>90.144800000000004</v>
      </c>
      <c r="AD11" s="58"/>
      <c r="AE11" s="58"/>
      <c r="AF11" s="6" t="s">
        <v>4</v>
      </c>
      <c r="AG11" s="6"/>
      <c r="AH11" s="29"/>
      <c r="AI11" s="49"/>
      <c r="AJ11" s="49"/>
    </row>
    <row r="12" spans="1:36" ht="24" customHeight="1">
      <c r="A12" s="7"/>
      <c r="B12" s="8"/>
      <c r="C12" s="8"/>
      <c r="D12" s="8"/>
      <c r="E12" s="35"/>
      <c r="F12" s="35"/>
      <c r="G12" s="35"/>
      <c r="H12" s="35"/>
      <c r="I12" s="34"/>
      <c r="J12" s="34"/>
      <c r="K12" s="34"/>
      <c r="L12" s="34"/>
      <c r="M12" s="37"/>
      <c r="N12" s="37"/>
      <c r="O12" s="37"/>
      <c r="P12" s="8"/>
      <c r="Q12" s="8"/>
      <c r="R12" s="25"/>
      <c r="S12" s="6"/>
      <c r="T12" s="6"/>
      <c r="U12" s="6"/>
      <c r="V12" s="6"/>
      <c r="W12" s="8"/>
      <c r="X12" s="8"/>
      <c r="Y12" s="6"/>
      <c r="Z12" s="6"/>
      <c r="AA12" s="6"/>
      <c r="AB12" s="6"/>
      <c r="AC12" s="6"/>
      <c r="AD12" s="6"/>
      <c r="AE12" s="6"/>
      <c r="AF12" s="6"/>
      <c r="AG12" s="6"/>
      <c r="AH12" s="30"/>
      <c r="AI12" s="49"/>
      <c r="AJ12" s="49"/>
    </row>
    <row r="13" spans="1:36" ht="24" customHeight="1">
      <c r="A13" s="7"/>
      <c r="B13" s="8" t="s">
        <v>8</v>
      </c>
      <c r="C13" s="8"/>
      <c r="D13" s="8"/>
      <c r="E13" s="35"/>
      <c r="F13" s="35"/>
      <c r="G13" s="35"/>
      <c r="H13" s="35"/>
      <c r="I13" s="55" t="s">
        <v>116</v>
      </c>
      <c r="J13" s="55"/>
      <c r="K13" s="55"/>
      <c r="L13" s="55"/>
      <c r="M13" s="70">
        <v>355</v>
      </c>
      <c r="N13" s="70"/>
      <c r="O13" s="70"/>
      <c r="P13" s="6" t="s">
        <v>101</v>
      </c>
      <c r="Q13" s="6"/>
      <c r="R13" s="25" t="s">
        <v>97</v>
      </c>
      <c r="S13" s="71" t="s">
        <v>111</v>
      </c>
      <c r="T13" s="71"/>
      <c r="U13" s="71"/>
      <c r="V13" s="71"/>
      <c r="W13" s="71"/>
      <c r="X13" s="71"/>
      <c r="Y13" s="71"/>
      <c r="Z13" s="71"/>
      <c r="AA13" s="71"/>
      <c r="AB13" s="25" t="s">
        <v>26</v>
      </c>
      <c r="AC13" s="57">
        <f>IF(M13="","",M13*1.3559)</f>
        <v>481.34450000000004</v>
      </c>
      <c r="AD13" s="57"/>
      <c r="AE13" s="57"/>
      <c r="AF13" s="6" t="s">
        <v>22</v>
      </c>
      <c r="AG13" s="6"/>
      <c r="AH13" s="29"/>
      <c r="AI13" s="49"/>
      <c r="AJ13" s="49"/>
    </row>
    <row r="14" spans="1:36" ht="24" customHeight="1">
      <c r="A14" s="7"/>
      <c r="B14" s="8"/>
      <c r="C14" s="8"/>
      <c r="D14" s="8"/>
      <c r="E14" s="35"/>
      <c r="F14" s="35"/>
      <c r="G14" s="35"/>
      <c r="H14" s="35"/>
      <c r="I14" s="34"/>
      <c r="J14" s="34"/>
      <c r="K14" s="34"/>
      <c r="L14" s="34"/>
      <c r="M14" s="37"/>
      <c r="N14" s="37"/>
      <c r="O14" s="37"/>
      <c r="P14" s="8"/>
      <c r="Q14" s="8"/>
      <c r="R14" s="25"/>
      <c r="S14" s="6"/>
      <c r="T14" s="6"/>
      <c r="U14" s="6"/>
      <c r="V14" s="6"/>
      <c r="W14" s="8"/>
      <c r="X14" s="8"/>
      <c r="Y14" s="6"/>
      <c r="Z14" s="6"/>
      <c r="AA14" s="6"/>
      <c r="AB14" s="6"/>
      <c r="AC14" s="6"/>
      <c r="AD14" s="6"/>
      <c r="AE14" s="6"/>
      <c r="AF14" s="6"/>
      <c r="AG14" s="6"/>
      <c r="AH14" s="30"/>
      <c r="AI14" s="49"/>
      <c r="AJ14" s="49"/>
    </row>
    <row r="15" spans="1:36" ht="24" customHeight="1">
      <c r="A15" s="7"/>
      <c r="B15" s="8" t="s">
        <v>9</v>
      </c>
      <c r="C15" s="8"/>
      <c r="D15" s="8"/>
      <c r="E15" s="35"/>
      <c r="F15" s="35"/>
      <c r="G15" s="55" t="s">
        <v>126</v>
      </c>
      <c r="H15" s="55"/>
      <c r="I15" s="55"/>
      <c r="J15" s="55"/>
      <c r="K15" s="55"/>
      <c r="L15" s="55"/>
      <c r="M15" s="70">
        <v>305</v>
      </c>
      <c r="N15" s="70"/>
      <c r="O15" s="70"/>
      <c r="P15" s="29" t="s">
        <v>98</v>
      </c>
      <c r="Q15" s="6"/>
      <c r="R15" s="25" t="s">
        <v>97</v>
      </c>
      <c r="S15" s="71" t="s">
        <v>128</v>
      </c>
      <c r="T15" s="71"/>
      <c r="U15" s="71"/>
      <c r="V15" s="71"/>
      <c r="W15" s="71"/>
      <c r="X15" s="71"/>
      <c r="Y15" s="71"/>
      <c r="Z15" s="71"/>
      <c r="AA15" s="71"/>
      <c r="AB15" s="25" t="s">
        <v>26</v>
      </c>
      <c r="AC15" s="57">
        <f>IF(M15="","",M15*6.1183)</f>
        <v>1866.0814999999998</v>
      </c>
      <c r="AD15" s="57"/>
      <c r="AE15" s="57"/>
      <c r="AF15" s="29" t="s">
        <v>127</v>
      </c>
      <c r="AG15" s="6"/>
      <c r="AH15" s="29"/>
      <c r="AI15" s="49"/>
      <c r="AJ15" s="49"/>
    </row>
    <row r="16" spans="1:36" ht="24" customHeight="1">
      <c r="A16" s="7"/>
      <c r="B16" s="8"/>
      <c r="C16" s="8"/>
      <c r="D16" s="8"/>
      <c r="E16" s="35"/>
      <c r="F16" s="35"/>
      <c r="G16" s="35"/>
      <c r="H16" s="35"/>
      <c r="I16" s="34"/>
      <c r="J16" s="34"/>
      <c r="K16" s="34"/>
      <c r="L16" s="34"/>
      <c r="M16" s="37"/>
      <c r="N16" s="37"/>
      <c r="O16" s="37"/>
      <c r="P16" s="8"/>
      <c r="Q16" s="8"/>
      <c r="R16" s="25"/>
      <c r="S16" s="6"/>
      <c r="T16" s="6"/>
      <c r="U16" s="6"/>
      <c r="V16" s="6"/>
      <c r="W16" s="8"/>
      <c r="X16" s="8"/>
      <c r="Y16" s="6"/>
      <c r="Z16" s="6"/>
      <c r="AA16" s="6"/>
      <c r="AB16" s="6"/>
      <c r="AC16" s="6"/>
      <c r="AD16" s="6"/>
      <c r="AE16" s="6"/>
      <c r="AF16" s="6"/>
      <c r="AG16" s="6"/>
      <c r="AH16" s="30"/>
      <c r="AI16" s="49"/>
      <c r="AJ16" s="49"/>
    </row>
    <row r="17" spans="1:36" ht="24" customHeight="1">
      <c r="A17" s="7"/>
      <c r="B17" s="8" t="s">
        <v>10</v>
      </c>
      <c r="C17" s="8"/>
      <c r="D17" s="8"/>
      <c r="E17" s="35"/>
      <c r="F17" s="35"/>
      <c r="G17" s="35"/>
      <c r="H17" s="35"/>
      <c r="I17" s="55" t="s">
        <v>117</v>
      </c>
      <c r="J17" s="55"/>
      <c r="K17" s="55"/>
      <c r="L17" s="55"/>
      <c r="M17" s="70">
        <v>1014</v>
      </c>
      <c r="N17" s="70"/>
      <c r="O17" s="70"/>
      <c r="P17" s="6" t="s">
        <v>106</v>
      </c>
      <c r="Q17" s="6"/>
      <c r="R17" s="25" t="s">
        <v>97</v>
      </c>
      <c r="S17" s="71" t="s">
        <v>136</v>
      </c>
      <c r="T17" s="71"/>
      <c r="U17" s="71"/>
      <c r="V17" s="71"/>
      <c r="W17" s="71"/>
      <c r="X17" s="71"/>
      <c r="Y17" s="71"/>
      <c r="Z17" s="71"/>
      <c r="AA17" s="71"/>
      <c r="AB17" s="25" t="s">
        <v>26</v>
      </c>
      <c r="AC17" s="58">
        <f>IF(M17="","",M17*0.2389)</f>
        <v>242.24459999999999</v>
      </c>
      <c r="AD17" s="58"/>
      <c r="AE17" s="58"/>
      <c r="AF17" s="6" t="s">
        <v>19</v>
      </c>
      <c r="AG17" s="6"/>
      <c r="AH17" s="29"/>
      <c r="AI17" s="49"/>
      <c r="AJ17" s="49"/>
    </row>
    <row r="18" spans="1:36" ht="24" customHeight="1">
      <c r="A18" s="7"/>
      <c r="B18" s="8"/>
      <c r="C18" s="8"/>
      <c r="D18" s="8"/>
      <c r="E18" s="35"/>
      <c r="F18" s="35"/>
      <c r="G18" s="35"/>
      <c r="H18" s="35"/>
      <c r="I18" s="34"/>
      <c r="J18" s="34"/>
      <c r="K18" s="34"/>
      <c r="L18" s="34"/>
      <c r="M18" s="37"/>
      <c r="N18" s="37"/>
      <c r="O18" s="37"/>
      <c r="P18" s="8"/>
      <c r="Q18" s="8"/>
      <c r="R18" s="25"/>
      <c r="S18" s="6"/>
      <c r="T18" s="6"/>
      <c r="U18" s="6"/>
      <c r="V18" s="8"/>
      <c r="W18" s="8"/>
      <c r="X18" s="6"/>
      <c r="Y18" s="6"/>
      <c r="Z18" s="6"/>
      <c r="AA18" s="6"/>
      <c r="AB18" s="6"/>
      <c r="AC18" s="6"/>
      <c r="AD18" s="6"/>
      <c r="AE18" s="6"/>
      <c r="AF18" s="6"/>
      <c r="AG18" s="30"/>
      <c r="AI18" s="49"/>
      <c r="AJ18" s="49"/>
    </row>
    <row r="19" spans="1:36" ht="24" customHeight="1">
      <c r="A19" s="7"/>
      <c r="B19" s="8" t="s">
        <v>11</v>
      </c>
      <c r="C19" s="8"/>
      <c r="D19" s="8"/>
      <c r="E19" s="35"/>
      <c r="F19" s="35"/>
      <c r="G19" s="35"/>
      <c r="H19" s="35"/>
      <c r="I19" s="55" t="s">
        <v>118</v>
      </c>
      <c r="J19" s="55"/>
      <c r="K19" s="55"/>
      <c r="L19" s="55"/>
      <c r="M19" s="70">
        <v>122</v>
      </c>
      <c r="N19" s="70"/>
      <c r="O19" s="70"/>
      <c r="P19" s="6" t="s">
        <v>43</v>
      </c>
      <c r="Q19" s="6"/>
      <c r="R19" s="25" t="s">
        <v>97</v>
      </c>
      <c r="S19" s="71" t="s">
        <v>112</v>
      </c>
      <c r="T19" s="71"/>
      <c r="U19" s="71"/>
      <c r="V19" s="71"/>
      <c r="W19" s="71"/>
      <c r="X19" s="71"/>
      <c r="Y19" s="71"/>
      <c r="Z19" s="71"/>
      <c r="AA19" s="71"/>
      <c r="AB19" s="25" t="s">
        <v>26</v>
      </c>
      <c r="AC19" s="58">
        <f>IF(M19="","",M19*0.6215)</f>
        <v>75.823000000000008</v>
      </c>
      <c r="AD19" s="58"/>
      <c r="AE19" s="58"/>
      <c r="AF19" s="6" t="s">
        <v>20</v>
      </c>
      <c r="AG19" s="6"/>
      <c r="AH19" s="29"/>
      <c r="AI19" s="49"/>
      <c r="AJ19" s="49"/>
    </row>
    <row r="20" spans="1:36" ht="24" customHeight="1">
      <c r="A20" s="7"/>
      <c r="B20" s="8"/>
      <c r="C20" s="8"/>
      <c r="D20" s="8"/>
      <c r="E20" s="35"/>
      <c r="F20" s="35"/>
      <c r="G20" s="35"/>
      <c r="H20" s="35"/>
      <c r="I20" s="34"/>
      <c r="J20" s="34"/>
      <c r="K20" s="34"/>
      <c r="L20" s="34"/>
      <c r="M20" s="37"/>
      <c r="N20" s="37"/>
      <c r="O20" s="37"/>
      <c r="P20" s="8"/>
      <c r="Q20" s="8"/>
      <c r="R20" s="25"/>
      <c r="S20" s="6"/>
      <c r="T20" s="6"/>
      <c r="U20" s="6"/>
      <c r="V20" s="6"/>
      <c r="W20" s="8"/>
      <c r="X20" s="8"/>
      <c r="Y20" s="6"/>
      <c r="Z20" s="6"/>
      <c r="AA20" s="6"/>
      <c r="AB20" s="6"/>
      <c r="AC20" s="6"/>
      <c r="AD20" s="6"/>
      <c r="AE20" s="6"/>
      <c r="AF20" s="6"/>
      <c r="AG20" s="6"/>
      <c r="AH20" s="29"/>
      <c r="AI20" s="49"/>
      <c r="AJ20" s="49"/>
    </row>
    <row r="21" spans="1:36" ht="24" customHeight="1">
      <c r="A21" s="7"/>
      <c r="B21" s="8" t="s">
        <v>12</v>
      </c>
      <c r="C21" s="8"/>
      <c r="D21" s="8"/>
      <c r="E21" s="35"/>
      <c r="F21" s="35"/>
      <c r="G21" s="35"/>
      <c r="H21" s="35"/>
      <c r="I21" s="55" t="s">
        <v>119</v>
      </c>
      <c r="J21" s="55"/>
      <c r="K21" s="55"/>
      <c r="L21" s="55"/>
      <c r="M21" s="70">
        <v>1.5</v>
      </c>
      <c r="N21" s="70"/>
      <c r="O21" s="70"/>
      <c r="P21" s="6" t="s">
        <v>107</v>
      </c>
      <c r="Q21" s="6"/>
      <c r="R21" s="25" t="s">
        <v>97</v>
      </c>
      <c r="S21" s="71" t="s">
        <v>137</v>
      </c>
      <c r="T21" s="71"/>
      <c r="U21" s="71"/>
      <c r="V21" s="71"/>
      <c r="W21" s="71"/>
      <c r="X21" s="71"/>
      <c r="Y21" s="71"/>
      <c r="Z21" s="71"/>
      <c r="AA21" s="71"/>
      <c r="AB21" s="25" t="s">
        <v>26</v>
      </c>
      <c r="AC21" s="57">
        <f>IF(M21="","",M21*57.296)</f>
        <v>85.944000000000003</v>
      </c>
      <c r="AD21" s="57"/>
      <c r="AE21" s="57"/>
      <c r="AF21" s="6" t="s">
        <v>25</v>
      </c>
      <c r="AG21" s="6"/>
      <c r="AH21" s="29"/>
      <c r="AI21" s="49"/>
      <c r="AJ21" s="49"/>
    </row>
    <row r="22" spans="1:36" ht="24" customHeight="1">
      <c r="A22" s="7"/>
      <c r="B22" s="8"/>
      <c r="C22" s="8"/>
      <c r="D22" s="8"/>
      <c r="E22" s="35"/>
      <c r="F22" s="35"/>
      <c r="G22" s="35"/>
      <c r="H22" s="35"/>
      <c r="I22" s="34"/>
      <c r="J22" s="34"/>
      <c r="K22" s="34"/>
      <c r="L22" s="34"/>
      <c r="M22" s="37"/>
      <c r="N22" s="37"/>
      <c r="O22" s="37"/>
      <c r="P22" s="8"/>
      <c r="Q22" s="8"/>
      <c r="R22" s="25"/>
      <c r="S22" s="6"/>
      <c r="T22" s="6"/>
      <c r="U22" s="6"/>
      <c r="V22" s="6"/>
      <c r="W22" s="8"/>
      <c r="X22" s="8"/>
      <c r="Y22" s="6"/>
      <c r="Z22" s="6"/>
      <c r="AA22" s="6"/>
      <c r="AB22" s="6"/>
      <c r="AC22" s="6"/>
      <c r="AD22" s="6"/>
      <c r="AE22" s="6"/>
      <c r="AF22" s="6"/>
      <c r="AG22" s="6"/>
      <c r="AH22" s="29"/>
      <c r="AI22" s="49"/>
      <c r="AJ22" s="49"/>
    </row>
    <row r="23" spans="1:36" ht="24" customHeight="1">
      <c r="A23" s="7"/>
      <c r="B23" s="8" t="s">
        <v>13</v>
      </c>
      <c r="C23" s="8"/>
      <c r="D23" s="8"/>
      <c r="E23" s="35"/>
      <c r="F23" s="35"/>
      <c r="G23" s="35"/>
      <c r="H23" s="35"/>
      <c r="I23" s="55" t="s">
        <v>120</v>
      </c>
      <c r="J23" s="55"/>
      <c r="K23" s="55"/>
      <c r="L23" s="55"/>
      <c r="M23" s="70">
        <v>45</v>
      </c>
      <c r="N23" s="70"/>
      <c r="O23" s="70"/>
      <c r="P23" s="6" t="s">
        <v>102</v>
      </c>
      <c r="Q23" s="6"/>
      <c r="R23" s="25" t="s">
        <v>97</v>
      </c>
      <c r="S23" s="71" t="s">
        <v>113</v>
      </c>
      <c r="T23" s="71"/>
      <c r="U23" s="71"/>
      <c r="V23" s="71"/>
      <c r="W23" s="71"/>
      <c r="X23" s="71"/>
      <c r="Y23" s="71"/>
      <c r="Z23" s="71"/>
      <c r="AA23" s="71"/>
      <c r="AB23" s="25" t="s">
        <v>26</v>
      </c>
      <c r="AC23" s="57">
        <f>IF(M23="","",M23*0.7375)</f>
        <v>33.1875</v>
      </c>
      <c r="AD23" s="57"/>
      <c r="AE23" s="57"/>
      <c r="AF23" s="6" t="s">
        <v>21</v>
      </c>
      <c r="AG23" s="6"/>
      <c r="AH23" s="29"/>
      <c r="AI23" s="49"/>
      <c r="AJ23" s="49"/>
    </row>
    <row r="24" spans="1:36" ht="24" customHeight="1">
      <c r="A24" s="7"/>
      <c r="B24" s="8"/>
      <c r="C24" s="8"/>
      <c r="D24" s="8"/>
      <c r="E24" s="35"/>
      <c r="F24" s="35"/>
      <c r="G24" s="35"/>
      <c r="H24" s="35"/>
      <c r="I24" s="34"/>
      <c r="J24" s="34"/>
      <c r="K24" s="34"/>
      <c r="L24" s="34"/>
      <c r="M24" s="37"/>
      <c r="N24" s="37"/>
      <c r="O24" s="37"/>
      <c r="P24" s="8"/>
      <c r="Q24" s="8"/>
      <c r="R24" s="25"/>
      <c r="S24" s="6"/>
      <c r="T24" s="6"/>
      <c r="U24" s="6"/>
      <c r="V24" s="6"/>
      <c r="W24" s="6"/>
      <c r="X24" s="8"/>
      <c r="Y24" s="8"/>
      <c r="Z24" s="6"/>
      <c r="AA24" s="6"/>
      <c r="AB24" s="6"/>
      <c r="AC24" s="6"/>
      <c r="AD24" s="6"/>
      <c r="AE24" s="6"/>
      <c r="AF24" s="6"/>
      <c r="AG24" s="6"/>
      <c r="AH24" s="29"/>
      <c r="AI24" s="49"/>
      <c r="AJ24" s="49"/>
    </row>
    <row r="25" spans="1:36" ht="24" customHeight="1">
      <c r="A25" s="12"/>
      <c r="B25" s="8" t="s">
        <v>14</v>
      </c>
      <c r="C25" s="8"/>
      <c r="D25" s="8"/>
      <c r="E25" s="35"/>
      <c r="F25" s="31"/>
      <c r="G25" s="31"/>
      <c r="H25" s="31"/>
      <c r="I25" s="55" t="s">
        <v>121</v>
      </c>
      <c r="J25" s="55"/>
      <c r="K25" s="55"/>
      <c r="L25" s="55"/>
      <c r="M25" s="70">
        <v>2.75</v>
      </c>
      <c r="N25" s="70"/>
      <c r="O25" s="70"/>
      <c r="P25" s="6" t="s">
        <v>103</v>
      </c>
      <c r="Q25" s="6"/>
      <c r="R25" s="25" t="s">
        <v>97</v>
      </c>
      <c r="S25" s="71" t="s">
        <v>135</v>
      </c>
      <c r="T25" s="71"/>
      <c r="U25" s="71"/>
      <c r="V25" s="71"/>
      <c r="W25" s="71"/>
      <c r="X25" s="71"/>
      <c r="Y25" s="71"/>
      <c r="Z25" s="71"/>
      <c r="AA25" s="71"/>
      <c r="AB25" s="25" t="s">
        <v>26</v>
      </c>
      <c r="AC25" s="57">
        <f>IF(M25="","",M25*236.6)</f>
        <v>650.65</v>
      </c>
      <c r="AD25" s="57"/>
      <c r="AE25" s="57"/>
      <c r="AF25" s="6" t="s">
        <v>23</v>
      </c>
      <c r="AG25" s="6"/>
      <c r="AH25" s="29"/>
      <c r="AI25" s="49"/>
      <c r="AJ25" s="49"/>
    </row>
    <row r="26" spans="1:36" ht="24" customHeight="1">
      <c r="A26" s="7"/>
      <c r="B26" s="8"/>
      <c r="C26" s="8"/>
      <c r="D26" s="8"/>
      <c r="E26" s="35"/>
      <c r="F26" s="35"/>
      <c r="G26" s="35"/>
      <c r="H26" s="35"/>
      <c r="I26" s="34"/>
      <c r="J26" s="34"/>
      <c r="K26" s="34"/>
      <c r="L26" s="34"/>
      <c r="M26" s="37"/>
      <c r="N26" s="37"/>
      <c r="O26" s="37"/>
      <c r="P26" s="8"/>
      <c r="Q26" s="8"/>
      <c r="R26" s="25"/>
      <c r="S26" s="6"/>
      <c r="T26" s="6"/>
      <c r="U26" s="6"/>
      <c r="V26" s="6"/>
      <c r="W26" s="6"/>
      <c r="X26" s="8"/>
      <c r="Y26" s="8"/>
      <c r="Z26" s="6"/>
      <c r="AA26" s="6"/>
      <c r="AB26" s="6"/>
      <c r="AC26" s="6"/>
      <c r="AD26" s="6"/>
      <c r="AE26" s="6"/>
      <c r="AF26" s="6"/>
      <c r="AG26" s="6"/>
      <c r="AH26" s="29"/>
      <c r="AI26" s="49"/>
      <c r="AJ26" s="49"/>
    </row>
    <row r="27" spans="1:36" ht="24" customHeight="1">
      <c r="A27" s="12"/>
      <c r="B27" s="16" t="s">
        <v>15</v>
      </c>
      <c r="C27" s="16"/>
      <c r="D27" s="16"/>
      <c r="E27" s="31"/>
      <c r="F27" s="31"/>
      <c r="G27" s="31"/>
      <c r="H27" s="31"/>
      <c r="I27" s="55" t="s">
        <v>122</v>
      </c>
      <c r="J27" s="55"/>
      <c r="K27" s="55"/>
      <c r="L27" s="55"/>
      <c r="M27" s="70">
        <v>999</v>
      </c>
      <c r="N27" s="70"/>
      <c r="O27" s="70"/>
      <c r="P27" s="6" t="s">
        <v>104</v>
      </c>
      <c r="Q27" s="6"/>
      <c r="R27" s="25" t="s">
        <v>97</v>
      </c>
      <c r="S27" s="71" t="s">
        <v>138</v>
      </c>
      <c r="T27" s="71"/>
      <c r="U27" s="71"/>
      <c r="V27" s="71"/>
      <c r="W27" s="71"/>
      <c r="X27" s="71"/>
      <c r="Y27" s="71"/>
      <c r="Z27" s="71"/>
      <c r="AA27" s="71"/>
      <c r="AB27" s="25" t="s">
        <v>26</v>
      </c>
      <c r="AC27" s="57">
        <f>IF(M27="","",M27*0.75)</f>
        <v>749.25</v>
      </c>
      <c r="AD27" s="57"/>
      <c r="AE27" s="57"/>
      <c r="AF27" s="6" t="s">
        <v>24</v>
      </c>
      <c r="AG27" s="6"/>
      <c r="AH27" s="31"/>
      <c r="AI27" s="49"/>
      <c r="AJ27" s="49"/>
    </row>
    <row r="28" spans="1:36" ht="24" customHeight="1">
      <c r="A28" s="7"/>
      <c r="B28" s="8"/>
      <c r="C28" s="8"/>
      <c r="D28" s="8"/>
      <c r="E28" s="35"/>
      <c r="F28" s="35"/>
      <c r="G28" s="35"/>
      <c r="H28" s="35"/>
      <c r="I28" s="34"/>
      <c r="J28" s="34"/>
      <c r="K28" s="34"/>
      <c r="L28" s="34"/>
      <c r="M28" s="37"/>
      <c r="N28" s="37"/>
      <c r="O28" s="37"/>
      <c r="P28" s="8"/>
      <c r="Q28" s="8"/>
      <c r="R28" s="25"/>
      <c r="S28" s="6"/>
      <c r="T28" s="6"/>
      <c r="U28" s="6"/>
      <c r="V28" s="6"/>
      <c r="W28" s="6"/>
      <c r="X28" s="8"/>
      <c r="Y28" s="8"/>
      <c r="Z28" s="6"/>
      <c r="AA28" s="6"/>
      <c r="AB28" s="6"/>
      <c r="AC28" s="6"/>
      <c r="AD28" s="6"/>
      <c r="AE28" s="6"/>
      <c r="AF28" s="6"/>
      <c r="AG28" s="6"/>
      <c r="AH28" s="29"/>
      <c r="AI28" s="49"/>
      <c r="AJ28" s="49"/>
    </row>
    <row r="29" spans="1:36" ht="24" customHeight="1">
      <c r="A29" s="12"/>
      <c r="B29" s="16" t="s">
        <v>16</v>
      </c>
      <c r="C29" s="16"/>
      <c r="D29" s="16"/>
      <c r="E29" s="31"/>
      <c r="F29" s="31"/>
      <c r="G29" s="31"/>
      <c r="H29" s="31"/>
      <c r="I29" s="55" t="s">
        <v>123</v>
      </c>
      <c r="J29" s="55"/>
      <c r="K29" s="55"/>
      <c r="L29" s="55"/>
      <c r="M29" s="70">
        <v>212</v>
      </c>
      <c r="N29" s="70"/>
      <c r="O29" s="70"/>
      <c r="P29" s="6" t="s">
        <v>105</v>
      </c>
      <c r="Q29" s="6"/>
      <c r="R29" s="54" t="s">
        <v>26</v>
      </c>
      <c r="S29" s="71" t="s">
        <v>134</v>
      </c>
      <c r="T29" s="71"/>
      <c r="U29" s="71"/>
      <c r="V29" s="71"/>
      <c r="W29" s="71"/>
      <c r="X29" s="71"/>
      <c r="Y29" s="71"/>
      <c r="Z29" s="71"/>
      <c r="AA29" s="71"/>
      <c r="AB29" s="25" t="s">
        <v>26</v>
      </c>
      <c r="AC29" s="57">
        <f>IF(M29="","",((M29-32)/1.8)+273)</f>
        <v>373</v>
      </c>
      <c r="AD29" s="57"/>
      <c r="AE29" s="57"/>
      <c r="AF29" s="6" t="s">
        <v>3</v>
      </c>
      <c r="AG29" s="6"/>
      <c r="AH29" s="29"/>
      <c r="AI29" s="49"/>
      <c r="AJ29" s="49"/>
    </row>
    <row r="30" spans="1:36" ht="21" customHeight="1">
      <c r="A30" s="13"/>
      <c r="B30" s="17"/>
      <c r="C30" s="17"/>
      <c r="D30" s="17"/>
      <c r="E30" s="32"/>
      <c r="F30" s="32"/>
      <c r="G30" s="32"/>
      <c r="H30" s="32"/>
      <c r="I30" s="32"/>
      <c r="J30" s="32"/>
      <c r="K30" s="32"/>
      <c r="L30" s="32"/>
      <c r="M30" s="32"/>
      <c r="N30" s="32"/>
      <c r="O30" s="32"/>
      <c r="P30" s="32"/>
      <c r="Q30" s="17"/>
      <c r="R30" s="17"/>
      <c r="S30" s="6"/>
      <c r="T30" s="6"/>
      <c r="U30" s="6"/>
      <c r="V30" s="6"/>
      <c r="W30" s="6"/>
      <c r="X30" s="17"/>
      <c r="Y30" s="17"/>
      <c r="Z30" s="17"/>
      <c r="AA30" s="17"/>
      <c r="AB30" s="17"/>
      <c r="AC30" s="17"/>
      <c r="AD30" s="17"/>
      <c r="AE30" s="17"/>
      <c r="AF30" s="17"/>
      <c r="AG30" s="17"/>
      <c r="AH30" s="17"/>
      <c r="AI30" s="32"/>
      <c r="AJ30" s="32"/>
    </row>
    <row r="31" spans="1:36" ht="21" customHeight="1">
      <c r="A31" s="13"/>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32"/>
      <c r="AJ31" s="32"/>
    </row>
    <row r="32" spans="1:36">
      <c r="A32" s="13"/>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32"/>
      <c r="AJ32" s="32"/>
    </row>
    <row r="33" spans="1:36">
      <c r="A33" s="14"/>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row>
    <row r="34" spans="1:36">
      <c r="A34" s="14"/>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row>
    <row r="35" spans="1:36">
      <c r="A35" s="14"/>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row>
    <row r="36" spans="1:36">
      <c r="A36" s="14"/>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row>
    <row r="37" spans="1:36">
      <c r="A37" s="14"/>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row>
    <row r="38" spans="1:36">
      <c r="A38" s="14"/>
      <c r="B38" s="14"/>
      <c r="C38" s="14"/>
      <c r="D38" s="14"/>
      <c r="E38" s="14"/>
      <c r="F38" s="14"/>
      <c r="G38" s="14"/>
      <c r="H38" s="14"/>
      <c r="I38" s="14"/>
      <c r="J38" s="14"/>
      <c r="K38" s="14"/>
      <c r="L38" s="14"/>
      <c r="M38" s="14"/>
      <c r="N38" s="14"/>
      <c r="O38" s="14"/>
      <c r="P38" s="14"/>
      <c r="Q38" s="14"/>
      <c r="R38" s="14"/>
      <c r="S38" s="15"/>
      <c r="T38" s="15"/>
      <c r="U38" s="15"/>
      <c r="V38" s="15"/>
      <c r="W38" s="15"/>
      <c r="X38" s="14"/>
      <c r="Y38" s="14"/>
      <c r="Z38" s="14"/>
      <c r="AA38" s="14"/>
      <c r="AB38" s="14"/>
      <c r="AC38" s="14"/>
      <c r="AD38" s="14"/>
      <c r="AE38" s="14"/>
      <c r="AF38" s="14"/>
      <c r="AG38" s="14"/>
      <c r="AH38" s="14"/>
      <c r="AI38" s="14"/>
      <c r="AJ38" s="14"/>
    </row>
    <row r="39" spans="1:36">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row>
    <row r="40" spans="1:36">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row>
    <row r="41" spans="1:36">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row>
    <row r="42" spans="1:36">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row>
    <row r="43" spans="1:36">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row>
    <row r="44" spans="1:36">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row>
    <row r="45" spans="1:36">
      <c r="S45" s="14"/>
      <c r="T45" s="14"/>
      <c r="U45" s="14"/>
      <c r="V45" s="14"/>
      <c r="W45" s="14"/>
    </row>
  </sheetData>
  <sheetProtection sheet="1" objects="1" scenarios="1" selectLockedCells="1"/>
  <mergeCells count="56">
    <mergeCell ref="B2:U2"/>
    <mergeCell ref="W2:AH2"/>
    <mergeCell ref="B4:D4"/>
    <mergeCell ref="U4:V4"/>
    <mergeCell ref="W4:AA4"/>
    <mergeCell ref="AC4:AE4"/>
    <mergeCell ref="AF4:AH4"/>
    <mergeCell ref="E4:R4"/>
    <mergeCell ref="I7:L7"/>
    <mergeCell ref="M7:O7"/>
    <mergeCell ref="AC7:AE7"/>
    <mergeCell ref="I9:L9"/>
    <mergeCell ref="M9:O9"/>
    <mergeCell ref="AC9:AE9"/>
    <mergeCell ref="S7:AA7"/>
    <mergeCell ref="S9:AA9"/>
    <mergeCell ref="I11:L11"/>
    <mergeCell ref="M11:O11"/>
    <mergeCell ref="AC11:AE11"/>
    <mergeCell ref="I13:L13"/>
    <mergeCell ref="M13:O13"/>
    <mergeCell ref="AC13:AE13"/>
    <mergeCell ref="S11:AA11"/>
    <mergeCell ref="S13:AA13"/>
    <mergeCell ref="AC15:AE15"/>
    <mergeCell ref="I17:L17"/>
    <mergeCell ref="M17:O17"/>
    <mergeCell ref="AC17:AE17"/>
    <mergeCell ref="G15:L15"/>
    <mergeCell ref="M15:O15"/>
    <mergeCell ref="S15:AA15"/>
    <mergeCell ref="S17:AA17"/>
    <mergeCell ref="I19:L19"/>
    <mergeCell ref="M19:O19"/>
    <mergeCell ref="AC19:AE19"/>
    <mergeCell ref="I21:L21"/>
    <mergeCell ref="M21:O21"/>
    <mergeCell ref="AC21:AE21"/>
    <mergeCell ref="S19:AA19"/>
    <mergeCell ref="S21:AA21"/>
    <mergeCell ref="I23:L23"/>
    <mergeCell ref="M23:O23"/>
    <mergeCell ref="AC23:AE23"/>
    <mergeCell ref="I25:L25"/>
    <mergeCell ref="M25:O25"/>
    <mergeCell ref="AC25:AE25"/>
    <mergeCell ref="S23:AA23"/>
    <mergeCell ref="S25:AA25"/>
    <mergeCell ref="I27:L27"/>
    <mergeCell ref="M27:O27"/>
    <mergeCell ref="AC27:AE27"/>
    <mergeCell ref="I29:L29"/>
    <mergeCell ref="M29:O29"/>
    <mergeCell ref="AC29:AE29"/>
    <mergeCell ref="S27:AA27"/>
    <mergeCell ref="S29:AA29"/>
  </mergeCells>
  <printOptions horizontalCentered="1"/>
  <pageMargins left="0.25" right="0.25" top="0.5" bottom="0.5" header="0.5" footer="0.5"/>
  <pageSetup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J43"/>
  <sheetViews>
    <sheetView zoomScaleNormal="100" workbookViewId="0">
      <selection activeCell="E4" sqref="E4:R4"/>
    </sheetView>
  </sheetViews>
  <sheetFormatPr defaultRowHeight="12.75"/>
  <cols>
    <col min="1" max="36" width="2.7109375" customWidth="1"/>
  </cols>
  <sheetData>
    <row r="1" spans="1:36" ht="9" customHeight="1">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row>
    <row r="2" spans="1:36" ht="21" customHeight="1">
      <c r="A2" s="1"/>
      <c r="B2" s="59" t="s">
        <v>78</v>
      </c>
      <c r="C2" s="60"/>
      <c r="D2" s="60"/>
      <c r="E2" s="60"/>
      <c r="F2" s="60"/>
      <c r="G2" s="60"/>
      <c r="H2" s="60"/>
      <c r="I2" s="60"/>
      <c r="J2" s="60"/>
      <c r="K2" s="60"/>
      <c r="L2" s="60"/>
      <c r="M2" s="60"/>
      <c r="N2" s="60"/>
      <c r="O2" s="60"/>
      <c r="P2" s="60"/>
      <c r="Q2" s="60"/>
      <c r="R2" s="60"/>
      <c r="S2" s="60"/>
      <c r="T2" s="60"/>
      <c r="U2" s="60"/>
      <c r="V2" s="18"/>
      <c r="W2" s="61" t="s">
        <v>29</v>
      </c>
      <c r="X2" s="61"/>
      <c r="Y2" s="61"/>
      <c r="Z2" s="61"/>
      <c r="AA2" s="61"/>
      <c r="AB2" s="61"/>
      <c r="AC2" s="61"/>
      <c r="AD2" s="61"/>
      <c r="AE2" s="61"/>
      <c r="AF2" s="61"/>
      <c r="AG2" s="61"/>
      <c r="AH2" s="61"/>
      <c r="AI2" s="1"/>
      <c r="AJ2" s="1"/>
    </row>
    <row r="3" spans="1:36" ht="18" customHeight="1">
      <c r="A3" s="1"/>
      <c r="B3" s="2"/>
      <c r="C3" s="2"/>
      <c r="D3" s="2"/>
      <c r="E3" s="2"/>
      <c r="F3" s="2"/>
      <c r="G3" s="2"/>
      <c r="H3" s="2"/>
      <c r="I3" s="2"/>
      <c r="J3" s="2"/>
      <c r="K3" s="2"/>
      <c r="L3" s="2"/>
      <c r="M3" s="2"/>
      <c r="N3" s="2"/>
      <c r="O3" s="2"/>
      <c r="P3" s="2"/>
      <c r="Q3" s="2"/>
      <c r="R3" s="2"/>
      <c r="S3" s="2"/>
      <c r="T3" s="2"/>
      <c r="U3" s="2"/>
      <c r="V3" s="2"/>
      <c r="W3" s="2"/>
      <c r="X3" s="2"/>
      <c r="Y3" s="2"/>
      <c r="Z3" s="2"/>
      <c r="AA3" s="1"/>
      <c r="AB3" s="3"/>
      <c r="AC3" s="4"/>
      <c r="AD3" s="4"/>
      <c r="AE3" s="4"/>
      <c r="AF3" s="4"/>
      <c r="AG3" s="4"/>
      <c r="AH3" s="4"/>
      <c r="AI3" s="1"/>
      <c r="AJ3" s="1"/>
    </row>
    <row r="4" spans="1:36" ht="21" customHeight="1">
      <c r="A4" s="7"/>
      <c r="B4" s="62" t="s">
        <v>79</v>
      </c>
      <c r="C4" s="62"/>
      <c r="D4" s="62"/>
      <c r="E4" s="73"/>
      <c r="F4" s="73"/>
      <c r="G4" s="73"/>
      <c r="H4" s="73"/>
      <c r="I4" s="73"/>
      <c r="J4" s="73"/>
      <c r="K4" s="73"/>
      <c r="L4" s="73"/>
      <c r="M4" s="73"/>
      <c r="N4" s="73"/>
      <c r="O4" s="73"/>
      <c r="P4" s="73"/>
      <c r="Q4" s="73"/>
      <c r="R4" s="73"/>
      <c r="S4" s="27"/>
      <c r="T4" s="29"/>
      <c r="U4" s="63" t="s">
        <v>1</v>
      </c>
      <c r="V4" s="63"/>
      <c r="W4" s="79"/>
      <c r="X4" s="79"/>
      <c r="Y4" s="79"/>
      <c r="Z4" s="79"/>
      <c r="AA4" s="79"/>
      <c r="AB4" s="29"/>
      <c r="AC4" s="55" t="s">
        <v>2</v>
      </c>
      <c r="AD4" s="55"/>
      <c r="AE4" s="55"/>
      <c r="AF4" s="78"/>
      <c r="AG4" s="78"/>
      <c r="AH4" s="78"/>
      <c r="AI4" s="7"/>
      <c r="AJ4" s="7"/>
    </row>
    <row r="5" spans="1:36" ht="15" customHeight="1">
      <c r="A5" s="7"/>
      <c r="B5" s="25"/>
      <c r="C5" s="25"/>
      <c r="D5" s="25"/>
      <c r="E5" s="20"/>
      <c r="F5" s="20"/>
      <c r="G5" s="20"/>
      <c r="H5" s="20"/>
      <c r="I5" s="20"/>
      <c r="J5" s="20"/>
      <c r="K5" s="20"/>
      <c r="L5" s="20"/>
      <c r="M5" s="20"/>
      <c r="N5" s="20"/>
      <c r="O5" s="20"/>
      <c r="P5" s="20"/>
      <c r="Q5" s="5"/>
      <c r="R5" s="6"/>
      <c r="S5" s="25"/>
      <c r="T5" s="25"/>
      <c r="U5" s="21"/>
      <c r="V5" s="21"/>
      <c r="W5" s="21"/>
      <c r="X5" s="21"/>
      <c r="Y5" s="21"/>
      <c r="Z5" s="6"/>
      <c r="AA5" s="6"/>
      <c r="AB5" s="24"/>
      <c r="AC5" s="24"/>
      <c r="AD5" s="24"/>
      <c r="AE5" s="22"/>
      <c r="AF5" s="22"/>
      <c r="AG5" s="22"/>
      <c r="AH5" s="7"/>
      <c r="AI5" s="7"/>
      <c r="AJ5" s="7"/>
    </row>
    <row r="6" spans="1:36" ht="30" customHeight="1">
      <c r="A6" s="7"/>
      <c r="B6" s="80" t="s">
        <v>87</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7"/>
    </row>
    <row r="7" spans="1:36" ht="4.5" customHeight="1">
      <c r="A7" s="7"/>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7"/>
    </row>
    <row r="8" spans="1:36" ht="54" customHeight="1">
      <c r="A8" s="7"/>
      <c r="B8" s="80" t="s">
        <v>88</v>
      </c>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7"/>
    </row>
    <row r="9" spans="1:36" ht="4.5" customHeight="1">
      <c r="A9" s="7"/>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7"/>
    </row>
    <row r="10" spans="1:36" ht="42" customHeight="1">
      <c r="A10" s="7"/>
      <c r="B10" s="80" t="s">
        <v>89</v>
      </c>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7"/>
    </row>
    <row r="11" spans="1:36" ht="18" customHeight="1">
      <c r="A11" s="7"/>
      <c r="B11" s="25"/>
      <c r="C11" s="25"/>
      <c r="D11" s="25"/>
      <c r="E11" s="20"/>
      <c r="F11" s="20"/>
      <c r="G11" s="20"/>
      <c r="H11" s="20"/>
      <c r="I11" s="20"/>
      <c r="J11" s="20"/>
      <c r="K11" s="20"/>
      <c r="L11" s="20"/>
      <c r="M11" s="20"/>
      <c r="N11" s="20"/>
      <c r="O11" s="20"/>
      <c r="P11" s="20"/>
      <c r="Q11" s="5"/>
      <c r="R11" s="6"/>
      <c r="S11" s="25"/>
      <c r="T11" s="25"/>
      <c r="U11" s="21"/>
      <c r="V11" s="21"/>
      <c r="W11" s="21"/>
      <c r="X11" s="21"/>
      <c r="Y11" s="21"/>
      <c r="Z11" s="6"/>
      <c r="AA11" s="6"/>
      <c r="AB11" s="24"/>
      <c r="AC11" s="24"/>
      <c r="AD11" s="24"/>
      <c r="AE11" s="22"/>
      <c r="AF11" s="22"/>
      <c r="AG11" s="22"/>
      <c r="AH11" s="7"/>
      <c r="AI11" s="7"/>
      <c r="AJ11" s="7"/>
    </row>
    <row r="12" spans="1:36" ht="21.75" customHeight="1">
      <c r="A12" s="7"/>
      <c r="B12" s="8" t="s">
        <v>41</v>
      </c>
      <c r="C12" s="8"/>
      <c r="D12" s="8"/>
      <c r="E12" s="8"/>
      <c r="F12" s="8"/>
      <c r="G12" s="8"/>
      <c r="H12" s="8"/>
      <c r="I12" s="74" t="s">
        <v>44</v>
      </c>
      <c r="J12" s="74"/>
      <c r="K12" s="74"/>
      <c r="L12" s="74"/>
      <c r="M12" s="81">
        <v>85.1</v>
      </c>
      <c r="N12" s="81"/>
      <c r="O12" s="81"/>
      <c r="P12" s="6" t="s">
        <v>27</v>
      </c>
      <c r="Q12" s="6"/>
      <c r="R12" s="77" t="s">
        <v>59</v>
      </c>
      <c r="S12" s="77"/>
      <c r="T12" s="77"/>
      <c r="U12" s="77"/>
      <c r="V12" s="77"/>
      <c r="W12" s="77"/>
      <c r="X12" s="77"/>
      <c r="Y12" s="77"/>
      <c r="Z12" s="77"/>
      <c r="AA12" s="77"/>
      <c r="AB12" s="25" t="s">
        <v>26</v>
      </c>
      <c r="AC12" s="57">
        <v>188</v>
      </c>
      <c r="AD12" s="57"/>
      <c r="AE12" s="57"/>
      <c r="AF12" s="6" t="s">
        <v>4</v>
      </c>
      <c r="AG12" s="6"/>
      <c r="AH12" s="6"/>
      <c r="AI12" s="12"/>
      <c r="AJ12" s="13"/>
    </row>
    <row r="13" spans="1:36" ht="30" customHeight="1">
      <c r="A13" s="7"/>
      <c r="B13" s="8"/>
      <c r="C13" s="8" t="s">
        <v>30</v>
      </c>
      <c r="D13" s="8"/>
      <c r="E13" s="8"/>
      <c r="F13" s="8"/>
      <c r="G13" s="8"/>
      <c r="H13" s="8"/>
      <c r="I13" s="8"/>
      <c r="J13" s="74" t="s">
        <v>38</v>
      </c>
      <c r="K13" s="74"/>
      <c r="L13" s="77" t="s">
        <v>60</v>
      </c>
      <c r="M13" s="77"/>
      <c r="N13" s="77"/>
      <c r="O13" s="77"/>
      <c r="P13" s="77"/>
      <c r="Q13" s="77"/>
      <c r="R13" s="74" t="s">
        <v>39</v>
      </c>
      <c r="S13" s="74"/>
      <c r="T13" s="74"/>
      <c r="U13" s="75" t="s">
        <v>68</v>
      </c>
      <c r="V13" s="75"/>
      <c r="W13" s="75"/>
      <c r="X13" s="75"/>
      <c r="Y13" s="75"/>
      <c r="Z13" s="75"/>
      <c r="AA13" s="74" t="s">
        <v>40</v>
      </c>
      <c r="AB13" s="74"/>
      <c r="AC13" s="74"/>
      <c r="AD13" s="74"/>
      <c r="AE13" s="76" t="s">
        <v>83</v>
      </c>
      <c r="AF13" s="76"/>
      <c r="AG13" s="76"/>
      <c r="AH13" s="76"/>
      <c r="AI13" s="23"/>
      <c r="AJ13" s="23"/>
    </row>
    <row r="14" spans="1:36" ht="9" customHeight="1">
      <c r="A14" s="7"/>
      <c r="B14" s="8"/>
      <c r="C14" s="8"/>
      <c r="D14" s="8"/>
      <c r="E14" s="8"/>
      <c r="F14" s="8"/>
      <c r="G14" s="8"/>
      <c r="H14" s="8"/>
      <c r="I14" s="42"/>
      <c r="J14" s="42"/>
      <c r="K14" s="42"/>
      <c r="L14" s="42"/>
      <c r="M14" s="8"/>
      <c r="N14" s="9"/>
      <c r="O14" s="9"/>
      <c r="P14" s="9"/>
      <c r="Q14" s="8"/>
      <c r="R14" s="8"/>
      <c r="S14" s="8"/>
      <c r="T14" s="8"/>
      <c r="U14" s="8"/>
      <c r="V14" s="8"/>
      <c r="W14" s="8"/>
      <c r="X14" s="8"/>
      <c r="Y14" s="6"/>
      <c r="Z14" s="6"/>
      <c r="AA14" s="6"/>
      <c r="AB14" s="6"/>
      <c r="AC14" s="6"/>
      <c r="AD14" s="6"/>
      <c r="AE14" s="6"/>
      <c r="AF14" s="6"/>
      <c r="AG14" s="6"/>
      <c r="AH14" s="6"/>
      <c r="AI14" s="6"/>
      <c r="AJ14" s="11"/>
    </row>
    <row r="15" spans="1:36" ht="21.75" customHeight="1">
      <c r="A15" s="7"/>
      <c r="B15" s="8" t="s">
        <v>42</v>
      </c>
      <c r="C15" s="8"/>
      <c r="D15" s="8"/>
      <c r="E15" s="8"/>
      <c r="F15" s="8"/>
      <c r="G15" s="8"/>
      <c r="H15" s="8"/>
      <c r="I15" s="74" t="s">
        <v>45</v>
      </c>
      <c r="J15" s="74"/>
      <c r="K15" s="74"/>
      <c r="L15" s="74"/>
      <c r="M15" s="58">
        <v>175</v>
      </c>
      <c r="N15" s="58"/>
      <c r="O15" s="58"/>
      <c r="P15" s="6" t="s">
        <v>47</v>
      </c>
      <c r="Q15" s="6"/>
      <c r="R15" s="77" t="s">
        <v>86</v>
      </c>
      <c r="S15" s="77"/>
      <c r="T15" s="77"/>
      <c r="U15" s="77"/>
      <c r="V15" s="77"/>
      <c r="W15" s="77"/>
      <c r="X15" s="77"/>
      <c r="Y15" s="77"/>
      <c r="Z15" s="77"/>
      <c r="AA15" s="77"/>
      <c r="AB15" s="25" t="s">
        <v>26</v>
      </c>
      <c r="AC15" s="58">
        <v>68.900000000000006</v>
      </c>
      <c r="AD15" s="58"/>
      <c r="AE15" s="58"/>
      <c r="AF15" s="6" t="s">
        <v>57</v>
      </c>
      <c r="AG15" s="6"/>
      <c r="AH15" s="6"/>
      <c r="AI15" s="12"/>
      <c r="AJ15" s="13"/>
    </row>
    <row r="16" spans="1:36" ht="30" customHeight="1">
      <c r="A16" s="7"/>
      <c r="B16" s="8"/>
      <c r="C16" s="8" t="s">
        <v>31</v>
      </c>
      <c r="D16" s="8"/>
      <c r="E16" s="8"/>
      <c r="F16" s="8"/>
      <c r="G16" s="8"/>
      <c r="H16" s="8"/>
      <c r="I16" s="8"/>
      <c r="J16" s="74" t="s">
        <v>38</v>
      </c>
      <c r="K16" s="74"/>
      <c r="L16" s="77" t="s">
        <v>85</v>
      </c>
      <c r="M16" s="77"/>
      <c r="N16" s="77"/>
      <c r="O16" s="77"/>
      <c r="P16" s="77"/>
      <c r="Q16" s="77"/>
      <c r="R16" s="74" t="s">
        <v>39</v>
      </c>
      <c r="S16" s="74"/>
      <c r="T16" s="74"/>
      <c r="U16" s="75" t="s">
        <v>67</v>
      </c>
      <c r="V16" s="75"/>
      <c r="W16" s="75"/>
      <c r="X16" s="75"/>
      <c r="Y16" s="75"/>
      <c r="Z16" s="75"/>
      <c r="AA16" s="74" t="s">
        <v>40</v>
      </c>
      <c r="AB16" s="74"/>
      <c r="AC16" s="74"/>
      <c r="AD16" s="74"/>
      <c r="AE16" s="76" t="s">
        <v>69</v>
      </c>
      <c r="AF16" s="76"/>
      <c r="AG16" s="76"/>
      <c r="AH16" s="76"/>
      <c r="AI16" s="6"/>
      <c r="AJ16" s="6"/>
    </row>
    <row r="17" spans="1:36" ht="9" customHeight="1">
      <c r="A17" s="7"/>
      <c r="B17" s="8"/>
      <c r="C17" s="8"/>
      <c r="D17" s="8"/>
      <c r="E17" s="8"/>
      <c r="F17" s="8"/>
      <c r="G17" s="8"/>
      <c r="H17" s="8"/>
      <c r="I17" s="42"/>
      <c r="J17" s="42"/>
      <c r="K17" s="42"/>
      <c r="L17" s="42"/>
      <c r="M17" s="8"/>
      <c r="N17" s="9"/>
      <c r="O17" s="9"/>
      <c r="P17" s="9"/>
      <c r="Q17" s="8"/>
      <c r="R17" s="8"/>
      <c r="S17" s="8"/>
      <c r="T17" s="8"/>
      <c r="U17" s="8"/>
      <c r="V17" s="8"/>
      <c r="W17" s="8"/>
      <c r="X17" s="8"/>
      <c r="Y17" s="6"/>
      <c r="Z17" s="6"/>
      <c r="AA17" s="6"/>
      <c r="AB17" s="6"/>
      <c r="AC17" s="6"/>
      <c r="AD17" s="6"/>
      <c r="AE17" s="6"/>
      <c r="AF17" s="6"/>
      <c r="AG17" s="6"/>
      <c r="AH17" s="6"/>
      <c r="AI17" s="6"/>
      <c r="AJ17" s="11"/>
    </row>
    <row r="18" spans="1:36" ht="21.75" customHeight="1">
      <c r="A18" s="7"/>
      <c r="B18" s="8" t="s">
        <v>7</v>
      </c>
      <c r="C18" s="8"/>
      <c r="D18" s="8"/>
      <c r="E18" s="8"/>
      <c r="F18" s="8"/>
      <c r="G18" s="8"/>
      <c r="H18" s="8"/>
      <c r="I18" s="74" t="s">
        <v>46</v>
      </c>
      <c r="J18" s="74"/>
      <c r="K18" s="74"/>
      <c r="L18" s="74"/>
      <c r="M18" s="58"/>
      <c r="N18" s="58"/>
      <c r="O18" s="58"/>
      <c r="P18" s="6" t="s">
        <v>27</v>
      </c>
      <c r="Q18" s="6"/>
      <c r="R18" s="77"/>
      <c r="S18" s="77"/>
      <c r="T18" s="77"/>
      <c r="U18" s="77"/>
      <c r="V18" s="77"/>
      <c r="W18" s="77"/>
      <c r="X18" s="77"/>
      <c r="Y18" s="77"/>
      <c r="Z18" s="77"/>
      <c r="AA18" s="77"/>
      <c r="AB18" s="25" t="s">
        <v>26</v>
      </c>
      <c r="AC18" s="58"/>
      <c r="AD18" s="58"/>
      <c r="AE18" s="58"/>
      <c r="AF18" s="6" t="s">
        <v>18</v>
      </c>
      <c r="AG18" s="6"/>
      <c r="AH18" s="6"/>
      <c r="AI18" s="12"/>
      <c r="AJ18" s="13"/>
    </row>
    <row r="19" spans="1:36" ht="30" customHeight="1">
      <c r="A19" s="7"/>
      <c r="B19" s="8"/>
      <c r="C19" s="8" t="s">
        <v>32</v>
      </c>
      <c r="D19" s="8"/>
      <c r="E19" s="8"/>
      <c r="F19" s="8"/>
      <c r="G19" s="8"/>
      <c r="H19" s="8"/>
      <c r="I19" s="42"/>
      <c r="J19" s="74" t="s">
        <v>38</v>
      </c>
      <c r="K19" s="74"/>
      <c r="L19" s="77" t="s">
        <v>60</v>
      </c>
      <c r="M19" s="77"/>
      <c r="N19" s="77"/>
      <c r="O19" s="77"/>
      <c r="P19" s="77"/>
      <c r="Q19" s="77"/>
      <c r="R19" s="74" t="s">
        <v>39</v>
      </c>
      <c r="S19" s="74"/>
      <c r="T19" s="74"/>
      <c r="U19" s="75"/>
      <c r="V19" s="75"/>
      <c r="W19" s="75"/>
      <c r="X19" s="75"/>
      <c r="Y19" s="75"/>
      <c r="Z19" s="75"/>
      <c r="AA19" s="74" t="s">
        <v>40</v>
      </c>
      <c r="AB19" s="74"/>
      <c r="AC19" s="74"/>
      <c r="AD19" s="74"/>
      <c r="AE19" s="76"/>
      <c r="AF19" s="76"/>
      <c r="AG19" s="76"/>
      <c r="AH19" s="76"/>
      <c r="AI19" s="6"/>
      <c r="AJ19" s="6"/>
    </row>
    <row r="20" spans="1:36" ht="9" customHeight="1">
      <c r="A20" s="7"/>
      <c r="B20" s="8"/>
      <c r="C20" s="8"/>
      <c r="D20" s="8"/>
      <c r="E20" s="8"/>
      <c r="F20" s="8"/>
      <c r="G20" s="8"/>
      <c r="H20" s="8"/>
      <c r="I20" s="42"/>
      <c r="J20" s="42"/>
      <c r="K20" s="42"/>
      <c r="L20" s="42"/>
      <c r="M20" s="8"/>
      <c r="N20" s="9"/>
      <c r="O20" s="9"/>
      <c r="P20" s="9"/>
      <c r="Q20" s="8"/>
      <c r="R20" s="8"/>
      <c r="S20" s="6"/>
      <c r="T20" s="6"/>
      <c r="U20" s="6"/>
      <c r="V20" s="6"/>
      <c r="W20" s="8"/>
      <c r="X20" s="8"/>
      <c r="Y20" s="6"/>
      <c r="Z20" s="6"/>
      <c r="AA20" s="6"/>
      <c r="AB20" s="6"/>
      <c r="AC20" s="6"/>
      <c r="AD20" s="6"/>
      <c r="AE20" s="6"/>
      <c r="AF20" s="6"/>
      <c r="AG20" s="6"/>
      <c r="AH20" s="6"/>
      <c r="AI20" s="6"/>
      <c r="AJ20" s="11"/>
    </row>
    <row r="21" spans="1:36" ht="21.75" customHeight="1">
      <c r="A21" s="7"/>
      <c r="B21" s="8" t="s">
        <v>9</v>
      </c>
      <c r="C21" s="8"/>
      <c r="D21" s="8"/>
      <c r="E21" s="8"/>
      <c r="F21" s="8"/>
      <c r="G21" s="8"/>
      <c r="H21" s="8"/>
      <c r="I21" s="74" t="s">
        <v>50</v>
      </c>
      <c r="J21" s="74"/>
      <c r="K21" s="74"/>
      <c r="L21" s="74"/>
      <c r="M21" s="58"/>
      <c r="N21" s="58"/>
      <c r="O21" s="58"/>
      <c r="P21" s="6" t="s">
        <v>28</v>
      </c>
      <c r="Q21" s="6"/>
      <c r="R21" s="77"/>
      <c r="S21" s="77"/>
      <c r="T21" s="77"/>
      <c r="U21" s="77"/>
      <c r="V21" s="77"/>
      <c r="W21" s="77"/>
      <c r="X21" s="77"/>
      <c r="Y21" s="77"/>
      <c r="Z21" s="77"/>
      <c r="AA21" s="77"/>
      <c r="AB21" s="25" t="s">
        <v>26</v>
      </c>
      <c r="AC21" s="57"/>
      <c r="AD21" s="57"/>
      <c r="AE21" s="57"/>
      <c r="AF21" s="6" t="s">
        <v>58</v>
      </c>
      <c r="AG21" s="6"/>
      <c r="AH21" s="6"/>
      <c r="AI21" s="12"/>
      <c r="AJ21" s="13"/>
    </row>
    <row r="22" spans="1:36" ht="30" customHeight="1">
      <c r="A22" s="7"/>
      <c r="B22" s="8"/>
      <c r="C22" s="8" t="s">
        <v>33</v>
      </c>
      <c r="D22" s="8"/>
      <c r="E22" s="8"/>
      <c r="F22" s="8"/>
      <c r="G22" s="8"/>
      <c r="H22" s="8"/>
      <c r="I22" s="42"/>
      <c r="J22" s="74" t="s">
        <v>38</v>
      </c>
      <c r="K22" s="74"/>
      <c r="L22" s="77" t="s">
        <v>90</v>
      </c>
      <c r="M22" s="77"/>
      <c r="N22" s="77"/>
      <c r="O22" s="77"/>
      <c r="P22" s="77"/>
      <c r="Q22" s="77"/>
      <c r="R22" s="74" t="s">
        <v>39</v>
      </c>
      <c r="S22" s="74"/>
      <c r="T22" s="74"/>
      <c r="U22" s="75"/>
      <c r="V22" s="75"/>
      <c r="W22" s="75"/>
      <c r="X22" s="75"/>
      <c r="Y22" s="75"/>
      <c r="Z22" s="75"/>
      <c r="AA22" s="74" t="s">
        <v>40</v>
      </c>
      <c r="AB22" s="74"/>
      <c r="AC22" s="74"/>
      <c r="AD22" s="74"/>
      <c r="AE22" s="76"/>
      <c r="AF22" s="76"/>
      <c r="AG22" s="76"/>
      <c r="AH22" s="76"/>
      <c r="AI22" s="6"/>
      <c r="AJ22" s="11"/>
    </row>
    <row r="23" spans="1:36" ht="9" customHeight="1">
      <c r="A23" s="7"/>
      <c r="B23" s="8"/>
      <c r="C23" s="8"/>
      <c r="D23" s="8"/>
      <c r="E23" s="8"/>
      <c r="F23" s="8"/>
      <c r="G23" s="8"/>
      <c r="H23" s="8"/>
      <c r="I23" s="42"/>
      <c r="J23" s="42"/>
      <c r="K23" s="42"/>
      <c r="L23" s="42"/>
      <c r="M23" s="8"/>
      <c r="N23" s="9"/>
      <c r="O23" s="9"/>
      <c r="P23" s="9"/>
      <c r="Q23" s="8"/>
      <c r="R23" s="8"/>
      <c r="S23" s="6"/>
      <c r="T23" s="6"/>
      <c r="U23" s="6"/>
      <c r="V23" s="6"/>
      <c r="W23" s="8"/>
      <c r="X23" s="8"/>
      <c r="Y23" s="6"/>
      <c r="Z23" s="6"/>
      <c r="AA23" s="6"/>
      <c r="AB23" s="6"/>
      <c r="AC23" s="6"/>
      <c r="AD23" s="6"/>
      <c r="AE23" s="6"/>
      <c r="AF23" s="6"/>
      <c r="AG23" s="6"/>
      <c r="AH23" s="6"/>
      <c r="AI23" s="6"/>
      <c r="AJ23" s="11"/>
    </row>
    <row r="24" spans="1:36" ht="21.75" customHeight="1">
      <c r="A24" s="7"/>
      <c r="B24" s="8" t="s">
        <v>48</v>
      </c>
      <c r="C24" s="8"/>
      <c r="D24" s="8"/>
      <c r="E24" s="8"/>
      <c r="F24" s="8"/>
      <c r="G24" s="8"/>
      <c r="H24" s="8"/>
      <c r="I24" s="74" t="s">
        <v>49</v>
      </c>
      <c r="J24" s="74"/>
      <c r="K24" s="74"/>
      <c r="L24" s="74"/>
      <c r="M24" s="58"/>
      <c r="N24" s="58"/>
      <c r="O24" s="58"/>
      <c r="P24" s="6" t="s">
        <v>54</v>
      </c>
      <c r="Q24" s="6"/>
      <c r="R24" s="8"/>
      <c r="S24" s="77"/>
      <c r="T24" s="77"/>
      <c r="U24" s="77"/>
      <c r="V24" s="77"/>
      <c r="W24" s="77"/>
      <c r="X24" s="77"/>
      <c r="Y24" s="77"/>
      <c r="Z24" s="77"/>
      <c r="AA24" s="77"/>
      <c r="AB24" s="25" t="s">
        <v>26</v>
      </c>
      <c r="AC24" s="58"/>
      <c r="AD24" s="58"/>
      <c r="AE24" s="58"/>
      <c r="AF24" s="6" t="s">
        <v>43</v>
      </c>
      <c r="AG24" s="6"/>
      <c r="AH24" s="6"/>
      <c r="AI24" s="12"/>
      <c r="AJ24" s="13"/>
    </row>
    <row r="25" spans="1:36" ht="30" customHeight="1">
      <c r="A25" s="7"/>
      <c r="B25" s="8"/>
      <c r="C25" s="8" t="s">
        <v>34</v>
      </c>
      <c r="D25" s="8"/>
      <c r="E25" s="8"/>
      <c r="F25" s="8"/>
      <c r="G25" s="8"/>
      <c r="H25" s="8"/>
      <c r="I25" s="42"/>
      <c r="J25" s="74" t="s">
        <v>38</v>
      </c>
      <c r="K25" s="74"/>
      <c r="L25" s="77" t="s">
        <v>91</v>
      </c>
      <c r="M25" s="77"/>
      <c r="N25" s="77"/>
      <c r="O25" s="77"/>
      <c r="P25" s="77"/>
      <c r="Q25" s="77"/>
      <c r="R25" s="74" t="s">
        <v>39</v>
      </c>
      <c r="S25" s="74"/>
      <c r="T25" s="74"/>
      <c r="U25" s="75"/>
      <c r="V25" s="75"/>
      <c r="W25" s="75"/>
      <c r="X25" s="75"/>
      <c r="Y25" s="75"/>
      <c r="Z25" s="75"/>
      <c r="AA25" s="74" t="s">
        <v>40</v>
      </c>
      <c r="AB25" s="74"/>
      <c r="AC25" s="74"/>
      <c r="AD25" s="74"/>
      <c r="AE25" s="76"/>
      <c r="AF25" s="76"/>
      <c r="AG25" s="76"/>
      <c r="AH25" s="76"/>
      <c r="AI25" s="6"/>
      <c r="AJ25" s="6"/>
    </row>
    <row r="26" spans="1:36" ht="9" customHeight="1">
      <c r="A26" s="7"/>
      <c r="B26" s="8"/>
      <c r="C26" s="8"/>
      <c r="D26" s="8"/>
      <c r="E26" s="8"/>
      <c r="F26" s="8"/>
      <c r="G26" s="8"/>
      <c r="H26" s="8"/>
      <c r="I26" s="42"/>
      <c r="J26" s="42"/>
      <c r="K26" s="42"/>
      <c r="L26" s="42"/>
      <c r="M26" s="8"/>
      <c r="N26" s="9"/>
      <c r="O26" s="9"/>
      <c r="P26" s="9"/>
      <c r="Q26" s="8"/>
      <c r="R26" s="8"/>
      <c r="S26" s="6"/>
      <c r="T26" s="6"/>
      <c r="U26" s="6"/>
      <c r="V26" s="6"/>
      <c r="W26" s="6"/>
      <c r="X26" s="8"/>
      <c r="Y26" s="8"/>
      <c r="Z26" s="6"/>
      <c r="AA26" s="6"/>
      <c r="AB26" s="6"/>
      <c r="AC26" s="6"/>
      <c r="AD26" s="6"/>
      <c r="AE26" s="6"/>
      <c r="AF26" s="6"/>
      <c r="AG26" s="6"/>
      <c r="AH26" s="6"/>
      <c r="AI26" s="6"/>
      <c r="AJ26" s="6"/>
    </row>
    <row r="27" spans="1:36" ht="21.75" customHeight="1">
      <c r="A27" s="12"/>
      <c r="B27" s="8" t="s">
        <v>14</v>
      </c>
      <c r="C27" s="8"/>
      <c r="D27" s="8"/>
      <c r="E27" s="8"/>
      <c r="F27" s="16"/>
      <c r="G27" s="16"/>
      <c r="H27" s="16"/>
      <c r="I27" s="74" t="s">
        <v>51</v>
      </c>
      <c r="J27" s="74"/>
      <c r="K27" s="74"/>
      <c r="L27" s="74"/>
      <c r="M27" s="83"/>
      <c r="N27" s="83"/>
      <c r="O27" s="83"/>
      <c r="P27" s="6" t="s">
        <v>55</v>
      </c>
      <c r="Q27" s="6"/>
      <c r="R27" s="77"/>
      <c r="S27" s="77"/>
      <c r="T27" s="77"/>
      <c r="U27" s="77"/>
      <c r="V27" s="77"/>
      <c r="W27" s="77"/>
      <c r="X27" s="77"/>
      <c r="Y27" s="77"/>
      <c r="Z27" s="77"/>
      <c r="AA27" s="77"/>
      <c r="AB27" s="25" t="s">
        <v>26</v>
      </c>
      <c r="AC27" s="57"/>
      <c r="AD27" s="57"/>
      <c r="AE27" s="57"/>
      <c r="AF27" s="6" t="s">
        <v>23</v>
      </c>
      <c r="AG27" s="6"/>
      <c r="AH27" s="6"/>
      <c r="AI27" s="12"/>
      <c r="AJ27" s="13"/>
    </row>
    <row r="28" spans="1:36" ht="30" customHeight="1">
      <c r="A28" s="12"/>
      <c r="B28" s="8"/>
      <c r="C28" s="8" t="s">
        <v>35</v>
      </c>
      <c r="D28" s="8"/>
      <c r="E28" s="8"/>
      <c r="F28" s="16"/>
      <c r="G28" s="16"/>
      <c r="H28" s="16"/>
      <c r="I28" s="42"/>
      <c r="J28" s="74" t="s">
        <v>38</v>
      </c>
      <c r="K28" s="74"/>
      <c r="L28" s="77" t="s">
        <v>92</v>
      </c>
      <c r="M28" s="77"/>
      <c r="N28" s="77"/>
      <c r="O28" s="77"/>
      <c r="P28" s="77"/>
      <c r="Q28" s="77"/>
      <c r="R28" s="74" t="s">
        <v>39</v>
      </c>
      <c r="S28" s="74"/>
      <c r="T28" s="74"/>
      <c r="U28" s="75"/>
      <c r="V28" s="75"/>
      <c r="W28" s="75"/>
      <c r="X28" s="75"/>
      <c r="Y28" s="75"/>
      <c r="Z28" s="75"/>
      <c r="AA28" s="74" t="s">
        <v>40</v>
      </c>
      <c r="AB28" s="74"/>
      <c r="AC28" s="74"/>
      <c r="AD28" s="74"/>
      <c r="AE28" s="76"/>
      <c r="AF28" s="76"/>
      <c r="AG28" s="76"/>
      <c r="AH28" s="76"/>
      <c r="AI28" s="6"/>
      <c r="AJ28" s="6"/>
    </row>
    <row r="29" spans="1:36" ht="9" customHeight="1">
      <c r="A29" s="7"/>
      <c r="B29" s="8"/>
      <c r="C29" s="8"/>
      <c r="D29" s="8"/>
      <c r="E29" s="8"/>
      <c r="F29" s="8"/>
      <c r="G29" s="8"/>
      <c r="H29" s="8"/>
      <c r="I29" s="42"/>
      <c r="J29" s="42"/>
      <c r="K29" s="42"/>
      <c r="L29" s="42"/>
      <c r="M29" s="8"/>
      <c r="N29" s="9"/>
      <c r="O29" s="9"/>
      <c r="P29" s="9"/>
      <c r="Q29" s="8"/>
      <c r="R29" s="8"/>
      <c r="S29" s="6"/>
      <c r="T29" s="6"/>
      <c r="U29" s="6"/>
      <c r="V29" s="6"/>
      <c r="W29" s="6"/>
      <c r="X29" s="8"/>
      <c r="Y29" s="8"/>
      <c r="Z29" s="6"/>
      <c r="AA29" s="6"/>
      <c r="AB29" s="6"/>
      <c r="AC29" s="6"/>
      <c r="AD29" s="6"/>
      <c r="AE29" s="6"/>
      <c r="AF29" s="6"/>
      <c r="AG29" s="6"/>
      <c r="AH29" s="6"/>
      <c r="AI29" s="6"/>
      <c r="AJ29" s="6"/>
    </row>
    <row r="30" spans="1:36" ht="21.75" customHeight="1">
      <c r="A30" s="12"/>
      <c r="B30" s="16" t="s">
        <v>15</v>
      </c>
      <c r="C30" s="16"/>
      <c r="D30" s="16"/>
      <c r="E30" s="16"/>
      <c r="F30" s="16"/>
      <c r="G30" s="16"/>
      <c r="H30" s="16"/>
      <c r="I30" s="74" t="s">
        <v>52</v>
      </c>
      <c r="J30" s="74"/>
      <c r="K30" s="74"/>
      <c r="L30" s="74"/>
      <c r="M30" s="57"/>
      <c r="N30" s="57"/>
      <c r="O30" s="57"/>
      <c r="P30" s="6" t="s">
        <v>56</v>
      </c>
      <c r="Q30" s="6"/>
      <c r="R30" s="8"/>
      <c r="S30" s="77"/>
      <c r="T30" s="77"/>
      <c r="U30" s="77"/>
      <c r="V30" s="77"/>
      <c r="W30" s="77"/>
      <c r="X30" s="77"/>
      <c r="Y30" s="77"/>
      <c r="Z30" s="77"/>
      <c r="AA30" s="77"/>
      <c r="AB30" s="25" t="s">
        <v>26</v>
      </c>
      <c r="AC30" s="57"/>
      <c r="AD30" s="57"/>
      <c r="AE30" s="57"/>
      <c r="AF30" s="6" t="s">
        <v>24</v>
      </c>
      <c r="AG30" s="6"/>
      <c r="AH30" s="16"/>
      <c r="AI30" s="12"/>
      <c r="AJ30" s="13"/>
    </row>
    <row r="31" spans="1:36" ht="30" customHeight="1">
      <c r="A31" s="12"/>
      <c r="B31" s="16"/>
      <c r="C31" s="16" t="s">
        <v>36</v>
      </c>
      <c r="D31" s="16"/>
      <c r="E31" s="16"/>
      <c r="F31" s="16"/>
      <c r="G31" s="16"/>
      <c r="H31" s="16"/>
      <c r="I31" s="42"/>
      <c r="J31" s="74" t="s">
        <v>38</v>
      </c>
      <c r="K31" s="74"/>
      <c r="L31" s="77" t="s">
        <v>84</v>
      </c>
      <c r="M31" s="77"/>
      <c r="N31" s="77"/>
      <c r="O31" s="77"/>
      <c r="P31" s="77"/>
      <c r="Q31" s="77"/>
      <c r="R31" s="74" t="s">
        <v>39</v>
      </c>
      <c r="S31" s="74"/>
      <c r="T31" s="74"/>
      <c r="U31" s="75"/>
      <c r="V31" s="75"/>
      <c r="W31" s="75"/>
      <c r="X31" s="75"/>
      <c r="Y31" s="75"/>
      <c r="Z31" s="75"/>
      <c r="AA31" s="74" t="s">
        <v>40</v>
      </c>
      <c r="AB31" s="74"/>
      <c r="AC31" s="74"/>
      <c r="AD31" s="74"/>
      <c r="AE31" s="76"/>
      <c r="AF31" s="76"/>
      <c r="AG31" s="76"/>
      <c r="AH31" s="76"/>
      <c r="AI31" s="6"/>
      <c r="AJ31" s="16"/>
    </row>
    <row r="32" spans="1:36" ht="9" customHeight="1">
      <c r="A32" s="7"/>
      <c r="B32" s="8"/>
      <c r="C32" s="8"/>
      <c r="D32" s="8"/>
      <c r="E32" s="8"/>
      <c r="F32" s="8"/>
      <c r="G32" s="8"/>
      <c r="H32" s="8"/>
      <c r="I32" s="42"/>
      <c r="J32" s="42"/>
      <c r="K32" s="42"/>
      <c r="L32" s="42"/>
      <c r="M32" s="8"/>
      <c r="N32" s="9"/>
      <c r="O32" s="9"/>
      <c r="P32" s="9"/>
      <c r="Q32" s="8"/>
      <c r="R32" s="8"/>
      <c r="S32" s="6"/>
      <c r="T32" s="6"/>
      <c r="U32" s="6"/>
      <c r="V32" s="6"/>
      <c r="W32" s="6"/>
      <c r="X32" s="8"/>
      <c r="Y32" s="8"/>
      <c r="Z32" s="6"/>
      <c r="AA32" s="6"/>
      <c r="AB32" s="6"/>
      <c r="AC32" s="6"/>
      <c r="AD32" s="6"/>
      <c r="AE32" s="6"/>
      <c r="AF32" s="6"/>
      <c r="AG32" s="6"/>
      <c r="AH32" s="6"/>
      <c r="AI32" s="6"/>
      <c r="AJ32" s="6"/>
    </row>
    <row r="33" spans="1:36" ht="21.75" customHeight="1">
      <c r="A33" s="12"/>
      <c r="B33" s="16" t="s">
        <v>16</v>
      </c>
      <c r="C33" s="16"/>
      <c r="D33" s="16"/>
      <c r="E33" s="16"/>
      <c r="F33" s="16"/>
      <c r="G33" s="16"/>
      <c r="H33" s="74" t="s">
        <v>53</v>
      </c>
      <c r="I33" s="74"/>
      <c r="J33" s="74"/>
      <c r="K33" s="74"/>
      <c r="L33" s="74"/>
      <c r="M33" s="57"/>
      <c r="N33" s="57"/>
      <c r="O33" s="57"/>
      <c r="P33" s="6" t="s">
        <v>125</v>
      </c>
      <c r="Q33" s="6"/>
      <c r="R33" s="77"/>
      <c r="S33" s="77"/>
      <c r="T33" s="77"/>
      <c r="U33" s="77"/>
      <c r="V33" s="77"/>
      <c r="W33" s="77"/>
      <c r="X33" s="77"/>
      <c r="Y33" s="77"/>
      <c r="Z33" s="77"/>
      <c r="AA33" s="77"/>
      <c r="AB33" s="25" t="s">
        <v>26</v>
      </c>
      <c r="AC33" s="57"/>
      <c r="AD33" s="57"/>
      <c r="AE33" s="57"/>
      <c r="AF33" s="6" t="s">
        <v>3</v>
      </c>
      <c r="AG33" s="6"/>
      <c r="AH33" s="6"/>
      <c r="AI33" s="12"/>
      <c r="AJ33" s="13"/>
    </row>
    <row r="34" spans="1:36" ht="30" customHeight="1">
      <c r="A34" s="13"/>
      <c r="B34" s="16"/>
      <c r="C34" s="16" t="s">
        <v>37</v>
      </c>
      <c r="D34" s="16"/>
      <c r="E34" s="16"/>
      <c r="F34" s="16"/>
      <c r="G34" s="16"/>
      <c r="H34" s="16"/>
      <c r="I34" s="16"/>
      <c r="J34" s="74" t="s">
        <v>38</v>
      </c>
      <c r="K34" s="74"/>
      <c r="L34" s="82" t="s">
        <v>139</v>
      </c>
      <c r="M34" s="77"/>
      <c r="N34" s="77"/>
      <c r="O34" s="77"/>
      <c r="P34" s="77"/>
      <c r="Q34" s="77"/>
      <c r="R34" s="74" t="s">
        <v>39</v>
      </c>
      <c r="S34" s="74"/>
      <c r="T34" s="74"/>
      <c r="U34" s="75"/>
      <c r="V34" s="75"/>
      <c r="W34" s="75"/>
      <c r="X34" s="75"/>
      <c r="Y34" s="75"/>
      <c r="Z34" s="75"/>
      <c r="AA34" s="74" t="s">
        <v>40</v>
      </c>
      <c r="AB34" s="74"/>
      <c r="AC34" s="74"/>
      <c r="AD34" s="74"/>
      <c r="AE34" s="76"/>
      <c r="AF34" s="76"/>
      <c r="AG34" s="76"/>
      <c r="AH34" s="76"/>
      <c r="AI34" s="16"/>
      <c r="AJ34" s="17"/>
    </row>
    <row r="35" spans="1:36">
      <c r="A35" s="49"/>
      <c r="B35" s="32"/>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row>
    <row r="36" spans="1:36">
      <c r="A36" s="14"/>
      <c r="B36" s="14"/>
      <c r="C36" s="14"/>
      <c r="D36" s="14"/>
      <c r="E36" s="14"/>
      <c r="F36" s="14"/>
      <c r="G36" s="14"/>
      <c r="H36" s="14"/>
      <c r="I36" s="14"/>
      <c r="J36" s="14"/>
      <c r="K36" s="14"/>
      <c r="L36" s="14"/>
      <c r="M36" s="14"/>
      <c r="N36" s="14"/>
      <c r="O36" s="14"/>
      <c r="P36" s="14"/>
      <c r="Q36" s="14"/>
      <c r="R36" s="14"/>
      <c r="S36" s="15"/>
      <c r="T36" s="15"/>
      <c r="U36" s="15"/>
      <c r="V36" s="15"/>
      <c r="W36" s="15"/>
      <c r="X36" s="14"/>
      <c r="Y36" s="14"/>
      <c r="Z36" s="14"/>
      <c r="AA36" s="14"/>
      <c r="AB36" s="14"/>
      <c r="AC36" s="14"/>
      <c r="AD36" s="14"/>
      <c r="AE36" s="14"/>
      <c r="AF36" s="14"/>
      <c r="AG36" s="14"/>
      <c r="AH36" s="14"/>
      <c r="AI36" s="14"/>
      <c r="AJ36" s="14"/>
    </row>
    <row r="37" spans="1:36">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row>
    <row r="38" spans="1:36">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row>
    <row r="39" spans="1:36">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row>
    <row r="40" spans="1:36">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row>
    <row r="41" spans="1:36">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row>
    <row r="42" spans="1:36">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row>
    <row r="43" spans="1:36">
      <c r="S43" s="14"/>
      <c r="T43" s="14"/>
      <c r="U43" s="14"/>
      <c r="V43" s="14"/>
      <c r="W43" s="14"/>
    </row>
  </sheetData>
  <sheetProtection sheet="1" objects="1" scenarios="1" selectLockedCells="1" selectUnlockedCells="1"/>
  <mergeCells count="91">
    <mergeCell ref="AE34:AH34"/>
    <mergeCell ref="L31:Q31"/>
    <mergeCell ref="R31:T31"/>
    <mergeCell ref="U31:Z31"/>
    <mergeCell ref="AA31:AD31"/>
    <mergeCell ref="AE31:AH31"/>
    <mergeCell ref="AC33:AE33"/>
    <mergeCell ref="AC30:AE30"/>
    <mergeCell ref="J31:K31"/>
    <mergeCell ref="AE25:AH25"/>
    <mergeCell ref="L28:Q28"/>
    <mergeCell ref="R28:T28"/>
    <mergeCell ref="U28:Z28"/>
    <mergeCell ref="AA28:AD28"/>
    <mergeCell ref="AE28:AH28"/>
    <mergeCell ref="I27:L27"/>
    <mergeCell ref="M27:O27"/>
    <mergeCell ref="R27:AA27"/>
    <mergeCell ref="AC27:AE27"/>
    <mergeCell ref="J28:K28"/>
    <mergeCell ref="J34:K34"/>
    <mergeCell ref="J25:K25"/>
    <mergeCell ref="L25:Q25"/>
    <mergeCell ref="R25:T25"/>
    <mergeCell ref="U25:Z25"/>
    <mergeCell ref="L34:Q34"/>
    <mergeCell ref="R34:T34"/>
    <mergeCell ref="U34:Z34"/>
    <mergeCell ref="H33:L33"/>
    <mergeCell ref="M33:O33"/>
    <mergeCell ref="R33:AA33"/>
    <mergeCell ref="AA25:AD25"/>
    <mergeCell ref="AA34:AD34"/>
    <mergeCell ref="I30:L30"/>
    <mergeCell ref="M30:O30"/>
    <mergeCell ref="S30:AA30"/>
    <mergeCell ref="I24:L24"/>
    <mergeCell ref="M24:O24"/>
    <mergeCell ref="S24:AA24"/>
    <mergeCell ref="AC24:AE24"/>
    <mergeCell ref="J22:K22"/>
    <mergeCell ref="L22:Q22"/>
    <mergeCell ref="R22:T22"/>
    <mergeCell ref="U22:Z22"/>
    <mergeCell ref="AA22:AD22"/>
    <mergeCell ref="AE22:AH22"/>
    <mergeCell ref="I21:L21"/>
    <mergeCell ref="M21:O21"/>
    <mergeCell ref="R21:AA21"/>
    <mergeCell ref="AC21:AE21"/>
    <mergeCell ref="J19:K19"/>
    <mergeCell ref="L19:Q19"/>
    <mergeCell ref="R19:T19"/>
    <mergeCell ref="U19:Z19"/>
    <mergeCell ref="AA19:AD19"/>
    <mergeCell ref="AE19:AH19"/>
    <mergeCell ref="I18:L18"/>
    <mergeCell ref="M18:O18"/>
    <mergeCell ref="R18:AA18"/>
    <mergeCell ref="AC18:AE18"/>
    <mergeCell ref="J16:K16"/>
    <mergeCell ref="L16:Q16"/>
    <mergeCell ref="R16:T16"/>
    <mergeCell ref="U16:Z16"/>
    <mergeCell ref="AA16:AD16"/>
    <mergeCell ref="AE16:AH16"/>
    <mergeCell ref="B2:U2"/>
    <mergeCell ref="B4:D4"/>
    <mergeCell ref="I15:L15"/>
    <mergeCell ref="M15:O15"/>
    <mergeCell ref="R15:AA15"/>
    <mergeCell ref="U4:V4"/>
    <mergeCell ref="W4:AA4"/>
    <mergeCell ref="W2:AH2"/>
    <mergeCell ref="B6:AI6"/>
    <mergeCell ref="B8:AI8"/>
    <mergeCell ref="B10:AI10"/>
    <mergeCell ref="I12:L12"/>
    <mergeCell ref="M12:O12"/>
    <mergeCell ref="AC15:AE15"/>
    <mergeCell ref="R12:AA12"/>
    <mergeCell ref="AC4:AE4"/>
    <mergeCell ref="E4:R4"/>
    <mergeCell ref="AC12:AE12"/>
    <mergeCell ref="J13:K13"/>
    <mergeCell ref="R13:T13"/>
    <mergeCell ref="U13:Z13"/>
    <mergeCell ref="AA13:AD13"/>
    <mergeCell ref="AE13:AH13"/>
    <mergeCell ref="L13:Q13"/>
    <mergeCell ref="AF4:AH4"/>
  </mergeCells>
  <printOptions horizontalCentered="1"/>
  <pageMargins left="0.25" right="0.25" top="0.5" bottom="0.5"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J45"/>
  <sheetViews>
    <sheetView zoomScaleNormal="100" workbookViewId="0">
      <selection activeCell="E4" sqref="E4:R4"/>
    </sheetView>
  </sheetViews>
  <sheetFormatPr defaultRowHeight="12.75"/>
  <cols>
    <col min="1" max="36" width="2.7109375" customWidth="1"/>
  </cols>
  <sheetData>
    <row r="1" spans="1:36" ht="9" customHeight="1">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row>
    <row r="2" spans="1:36" ht="21" customHeight="1">
      <c r="A2" s="1"/>
      <c r="B2" s="59" t="s">
        <v>78</v>
      </c>
      <c r="C2" s="60"/>
      <c r="D2" s="60"/>
      <c r="E2" s="60"/>
      <c r="F2" s="60"/>
      <c r="G2" s="60"/>
      <c r="H2" s="60"/>
      <c r="I2" s="60"/>
      <c r="J2" s="60"/>
      <c r="K2" s="60"/>
      <c r="L2" s="60"/>
      <c r="M2" s="60"/>
      <c r="N2" s="60"/>
      <c r="O2" s="60"/>
      <c r="P2" s="60"/>
      <c r="Q2" s="60"/>
      <c r="R2" s="60"/>
      <c r="S2" s="60"/>
      <c r="T2" s="60"/>
      <c r="U2" s="60"/>
      <c r="V2" s="18"/>
      <c r="W2" s="61" t="s">
        <v>82</v>
      </c>
      <c r="X2" s="61"/>
      <c r="Y2" s="61"/>
      <c r="Z2" s="61"/>
      <c r="AA2" s="61"/>
      <c r="AB2" s="61"/>
      <c r="AC2" s="61"/>
      <c r="AD2" s="61"/>
      <c r="AE2" s="61"/>
      <c r="AF2" s="61"/>
      <c r="AG2" s="61"/>
      <c r="AH2" s="61"/>
      <c r="AI2" s="1"/>
      <c r="AJ2" s="1"/>
    </row>
    <row r="3" spans="1:36" ht="18" customHeight="1">
      <c r="A3" s="1"/>
      <c r="B3" s="2"/>
      <c r="C3" s="2"/>
      <c r="D3" s="2"/>
      <c r="E3" s="2"/>
      <c r="F3" s="2"/>
      <c r="G3" s="2"/>
      <c r="H3" s="2"/>
      <c r="I3" s="2"/>
      <c r="J3" s="2"/>
      <c r="K3" s="2"/>
      <c r="L3" s="2"/>
      <c r="M3" s="2"/>
      <c r="N3" s="2"/>
      <c r="O3" s="2"/>
      <c r="P3" s="2"/>
      <c r="Q3" s="2"/>
      <c r="R3" s="2"/>
      <c r="S3" s="2"/>
      <c r="T3" s="2"/>
      <c r="U3" s="2"/>
      <c r="V3" s="2"/>
      <c r="W3" s="2"/>
      <c r="X3" s="2"/>
      <c r="Y3" s="2"/>
      <c r="Z3" s="2"/>
      <c r="AA3" s="1"/>
      <c r="AB3" s="3"/>
      <c r="AC3" s="4"/>
      <c r="AD3" s="4"/>
      <c r="AE3" s="4"/>
      <c r="AF3" s="4"/>
      <c r="AG3" s="4"/>
      <c r="AH3" s="4"/>
      <c r="AI3" s="1"/>
      <c r="AJ3" s="1"/>
    </row>
    <row r="4" spans="1:36" ht="21" customHeight="1">
      <c r="A4" s="7"/>
      <c r="B4" s="62" t="s">
        <v>79</v>
      </c>
      <c r="C4" s="62"/>
      <c r="D4" s="62"/>
      <c r="E4" s="69" t="s">
        <v>80</v>
      </c>
      <c r="F4" s="69"/>
      <c r="G4" s="69"/>
      <c r="H4" s="69"/>
      <c r="I4" s="69"/>
      <c r="J4" s="69"/>
      <c r="K4" s="69"/>
      <c r="L4" s="69"/>
      <c r="M4" s="69"/>
      <c r="N4" s="69"/>
      <c r="O4" s="69"/>
      <c r="P4" s="69"/>
      <c r="Q4" s="69"/>
      <c r="R4" s="69"/>
      <c r="S4" s="27"/>
      <c r="T4" s="29"/>
      <c r="U4" s="63" t="s">
        <v>1</v>
      </c>
      <c r="V4" s="63"/>
      <c r="W4" s="64"/>
      <c r="X4" s="64"/>
      <c r="Y4" s="64"/>
      <c r="Z4" s="64"/>
      <c r="AA4" s="64"/>
      <c r="AB4" s="29"/>
      <c r="AC4" s="55" t="s">
        <v>2</v>
      </c>
      <c r="AD4" s="55"/>
      <c r="AE4" s="55"/>
      <c r="AF4" s="56"/>
      <c r="AG4" s="56"/>
      <c r="AH4" s="56"/>
      <c r="AI4" s="28"/>
      <c r="AJ4" s="7"/>
    </row>
    <row r="5" spans="1:36" ht="15" customHeight="1">
      <c r="A5" s="7"/>
      <c r="B5" s="45"/>
      <c r="C5" s="45"/>
      <c r="D5" s="45"/>
      <c r="E5" s="36"/>
      <c r="F5" s="36"/>
      <c r="G5" s="36"/>
      <c r="H5" s="36"/>
      <c r="I5" s="36"/>
      <c r="J5" s="36"/>
      <c r="K5" s="36"/>
      <c r="L5" s="36"/>
      <c r="M5" s="36"/>
      <c r="N5" s="36"/>
      <c r="O5" s="36"/>
      <c r="P5" s="36"/>
      <c r="Q5" s="38"/>
      <c r="R5" s="29"/>
      <c r="S5" s="45"/>
      <c r="T5" s="45"/>
      <c r="U5" s="39"/>
      <c r="V5" s="39"/>
      <c r="W5" s="39"/>
      <c r="X5" s="39"/>
      <c r="Y5" s="39"/>
      <c r="Z5" s="29"/>
      <c r="AA5" s="29"/>
      <c r="AB5" s="46"/>
      <c r="AC5" s="46"/>
      <c r="AD5" s="46"/>
      <c r="AE5" s="40"/>
      <c r="AF5" s="40"/>
      <c r="AG5" s="40"/>
      <c r="AH5" s="28"/>
      <c r="AI5" s="28"/>
      <c r="AJ5" s="7"/>
    </row>
    <row r="6" spans="1:36" ht="30" customHeight="1">
      <c r="A6" s="7"/>
      <c r="B6" s="95" t="s">
        <v>87</v>
      </c>
      <c r="C6" s="95"/>
      <c r="D6" s="95"/>
      <c r="E6" s="95"/>
      <c r="F6" s="95"/>
      <c r="G6" s="95"/>
      <c r="H6" s="95"/>
      <c r="I6" s="95"/>
      <c r="J6" s="95"/>
      <c r="K6" s="95"/>
      <c r="L6" s="95"/>
      <c r="M6" s="95"/>
      <c r="N6" s="95"/>
      <c r="O6" s="95"/>
      <c r="P6" s="95"/>
      <c r="Q6" s="95"/>
      <c r="R6" s="95"/>
      <c r="S6" s="95"/>
      <c r="T6" s="95"/>
      <c r="U6" s="95"/>
      <c r="V6" s="95"/>
      <c r="W6" s="95"/>
      <c r="X6" s="95"/>
      <c r="Y6" s="95"/>
      <c r="Z6" s="95"/>
      <c r="AA6" s="95"/>
      <c r="AB6" s="95"/>
      <c r="AC6" s="95"/>
      <c r="AD6" s="95"/>
      <c r="AE6" s="95"/>
      <c r="AF6" s="95"/>
      <c r="AG6" s="95"/>
      <c r="AH6" s="95"/>
      <c r="AI6" s="95"/>
      <c r="AJ6" s="7"/>
    </row>
    <row r="7" spans="1:36" ht="4.5" customHeight="1">
      <c r="A7" s="7"/>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7"/>
    </row>
    <row r="8" spans="1:36" ht="54" customHeight="1">
      <c r="A8" s="7"/>
      <c r="B8" s="95" t="s">
        <v>88</v>
      </c>
      <c r="C8" s="95"/>
      <c r="D8" s="95"/>
      <c r="E8" s="95"/>
      <c r="F8" s="95"/>
      <c r="G8" s="95"/>
      <c r="H8" s="95"/>
      <c r="I8" s="95"/>
      <c r="J8" s="95"/>
      <c r="K8" s="95"/>
      <c r="L8" s="95"/>
      <c r="M8" s="95"/>
      <c r="N8" s="95"/>
      <c r="O8" s="95"/>
      <c r="P8" s="95"/>
      <c r="Q8" s="95"/>
      <c r="R8" s="95"/>
      <c r="S8" s="95"/>
      <c r="T8" s="95"/>
      <c r="U8" s="95"/>
      <c r="V8" s="95"/>
      <c r="W8" s="95"/>
      <c r="X8" s="95"/>
      <c r="Y8" s="95"/>
      <c r="Z8" s="95"/>
      <c r="AA8" s="95"/>
      <c r="AB8" s="95"/>
      <c r="AC8" s="95"/>
      <c r="AD8" s="95"/>
      <c r="AE8" s="95"/>
      <c r="AF8" s="95"/>
      <c r="AG8" s="95"/>
      <c r="AH8" s="95"/>
      <c r="AI8" s="95"/>
      <c r="AJ8" s="7"/>
    </row>
    <row r="9" spans="1:36" ht="4.5" customHeight="1">
      <c r="A9" s="7"/>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7"/>
    </row>
    <row r="10" spans="1:36" ht="42" customHeight="1">
      <c r="A10" s="7"/>
      <c r="B10" s="95" t="s">
        <v>89</v>
      </c>
      <c r="C10" s="95"/>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7"/>
    </row>
    <row r="11" spans="1:36" ht="18" customHeight="1">
      <c r="A11" s="7"/>
      <c r="B11" s="45"/>
      <c r="C11" s="45"/>
      <c r="D11" s="45"/>
      <c r="E11" s="36"/>
      <c r="F11" s="36"/>
      <c r="G11" s="36"/>
      <c r="H11" s="36"/>
      <c r="I11" s="36"/>
      <c r="J11" s="36"/>
      <c r="K11" s="36"/>
      <c r="L11" s="36"/>
      <c r="M11" s="36"/>
      <c r="N11" s="36"/>
      <c r="O11" s="36"/>
      <c r="P11" s="36"/>
      <c r="Q11" s="38"/>
      <c r="R11" s="29"/>
      <c r="S11" s="45"/>
      <c r="T11" s="45"/>
      <c r="U11" s="39"/>
      <c r="V11" s="39"/>
      <c r="W11" s="39"/>
      <c r="X11" s="39"/>
      <c r="Y11" s="39"/>
      <c r="Z11" s="29"/>
      <c r="AA11" s="29"/>
      <c r="AB11" s="46"/>
      <c r="AC11" s="46"/>
      <c r="AD11" s="46"/>
      <c r="AE11" s="40"/>
      <c r="AF11" s="40"/>
      <c r="AG11" s="40"/>
      <c r="AH11" s="28"/>
      <c r="AI11" s="28"/>
      <c r="AJ11" s="7"/>
    </row>
    <row r="12" spans="1:36" ht="21.75" customHeight="1">
      <c r="A12" s="7"/>
      <c r="B12" s="47" t="s">
        <v>41</v>
      </c>
      <c r="C12" s="47"/>
      <c r="D12" s="47"/>
      <c r="E12" s="47"/>
      <c r="F12" s="47"/>
      <c r="G12" s="47"/>
      <c r="H12" s="47"/>
      <c r="I12" s="55" t="s">
        <v>44</v>
      </c>
      <c r="J12" s="55"/>
      <c r="K12" s="55"/>
      <c r="L12" s="55"/>
      <c r="M12" s="56">
        <v>85.1</v>
      </c>
      <c r="N12" s="56"/>
      <c r="O12" s="56"/>
      <c r="P12" s="29" t="s">
        <v>27</v>
      </c>
      <c r="Q12" s="29"/>
      <c r="R12" s="86" t="s">
        <v>59</v>
      </c>
      <c r="S12" s="86"/>
      <c r="T12" s="86"/>
      <c r="U12" s="86"/>
      <c r="V12" s="86"/>
      <c r="W12" s="86"/>
      <c r="X12" s="86"/>
      <c r="Y12" s="86"/>
      <c r="Z12" s="86"/>
      <c r="AA12" s="86"/>
      <c r="AB12" s="45" t="s">
        <v>26</v>
      </c>
      <c r="AC12" s="96">
        <v>188</v>
      </c>
      <c r="AD12" s="96"/>
      <c r="AE12" s="96"/>
      <c r="AF12" s="29" t="s">
        <v>4</v>
      </c>
      <c r="AG12" s="29"/>
      <c r="AH12" s="29"/>
      <c r="AI12" s="41"/>
      <c r="AJ12" s="13"/>
    </row>
    <row r="13" spans="1:36" ht="30" customHeight="1">
      <c r="A13" s="7"/>
      <c r="B13" s="47"/>
      <c r="C13" s="47" t="s">
        <v>30</v>
      </c>
      <c r="D13" s="47"/>
      <c r="E13" s="47"/>
      <c r="F13" s="47"/>
      <c r="G13" s="47"/>
      <c r="H13" s="47"/>
      <c r="I13" s="47"/>
      <c r="J13" s="55" t="s">
        <v>38</v>
      </c>
      <c r="K13" s="55"/>
      <c r="L13" s="86" t="s">
        <v>60</v>
      </c>
      <c r="M13" s="86"/>
      <c r="N13" s="86"/>
      <c r="O13" s="86"/>
      <c r="P13" s="86"/>
      <c r="Q13" s="86"/>
      <c r="R13" s="55" t="s">
        <v>39</v>
      </c>
      <c r="S13" s="55"/>
      <c r="T13" s="55"/>
      <c r="U13" s="93" t="s">
        <v>68</v>
      </c>
      <c r="V13" s="93"/>
      <c r="W13" s="93"/>
      <c r="X13" s="93"/>
      <c r="Y13" s="93"/>
      <c r="Z13" s="93"/>
      <c r="AA13" s="55" t="s">
        <v>40</v>
      </c>
      <c r="AB13" s="55"/>
      <c r="AC13" s="55"/>
      <c r="AD13" s="55"/>
      <c r="AE13" s="94" t="s">
        <v>83</v>
      </c>
      <c r="AF13" s="94"/>
      <c r="AG13" s="94"/>
      <c r="AH13" s="94"/>
      <c r="AI13" s="29"/>
      <c r="AJ13" s="6"/>
    </row>
    <row r="14" spans="1:36" ht="9" customHeight="1">
      <c r="A14" s="7"/>
      <c r="B14" s="47"/>
      <c r="C14" s="47"/>
      <c r="D14" s="47"/>
      <c r="E14" s="47"/>
      <c r="F14" s="47"/>
      <c r="G14" s="47"/>
      <c r="H14" s="47"/>
      <c r="I14" s="46"/>
      <c r="J14" s="46"/>
      <c r="K14" s="46"/>
      <c r="L14" s="46"/>
      <c r="M14" s="47"/>
      <c r="N14" s="37"/>
      <c r="O14" s="37"/>
      <c r="P14" s="37"/>
      <c r="Q14" s="47"/>
      <c r="R14" s="47"/>
      <c r="S14" s="47"/>
      <c r="T14" s="47"/>
      <c r="U14" s="47"/>
      <c r="V14" s="47"/>
      <c r="W14" s="47"/>
      <c r="X14" s="47"/>
      <c r="Y14" s="29"/>
      <c r="Z14" s="29"/>
      <c r="AA14" s="29"/>
      <c r="AB14" s="29"/>
      <c r="AC14" s="29"/>
      <c r="AD14" s="29"/>
      <c r="AE14" s="29"/>
      <c r="AF14" s="29"/>
      <c r="AG14" s="29"/>
      <c r="AH14" s="29"/>
      <c r="AI14" s="29"/>
      <c r="AJ14" s="11"/>
    </row>
    <row r="15" spans="1:36" ht="21.75" customHeight="1">
      <c r="A15" s="7"/>
      <c r="B15" s="47" t="s">
        <v>42</v>
      </c>
      <c r="C15" s="47"/>
      <c r="D15" s="47"/>
      <c r="E15" s="47"/>
      <c r="F15" s="47"/>
      <c r="G15" s="47"/>
      <c r="H15" s="47"/>
      <c r="I15" s="55" t="s">
        <v>45</v>
      </c>
      <c r="J15" s="55"/>
      <c r="K15" s="55"/>
      <c r="L15" s="55"/>
      <c r="M15" s="91">
        <v>175</v>
      </c>
      <c r="N15" s="91"/>
      <c r="O15" s="91"/>
      <c r="P15" s="29" t="s">
        <v>47</v>
      </c>
      <c r="Q15" s="29"/>
      <c r="R15" s="86" t="s">
        <v>86</v>
      </c>
      <c r="S15" s="86"/>
      <c r="T15" s="86"/>
      <c r="U15" s="86"/>
      <c r="V15" s="86"/>
      <c r="W15" s="86"/>
      <c r="X15" s="86"/>
      <c r="Y15" s="86"/>
      <c r="Z15" s="86"/>
      <c r="AA15" s="86"/>
      <c r="AB15" s="45" t="s">
        <v>26</v>
      </c>
      <c r="AC15" s="92">
        <v>68.900000000000006</v>
      </c>
      <c r="AD15" s="92"/>
      <c r="AE15" s="92"/>
      <c r="AF15" s="29" t="s">
        <v>57</v>
      </c>
      <c r="AG15" s="29"/>
      <c r="AH15" s="29"/>
      <c r="AI15" s="41"/>
      <c r="AJ15" s="13"/>
    </row>
    <row r="16" spans="1:36" ht="30" customHeight="1">
      <c r="A16" s="7"/>
      <c r="B16" s="47"/>
      <c r="C16" s="47" t="s">
        <v>31</v>
      </c>
      <c r="D16" s="47"/>
      <c r="E16" s="47"/>
      <c r="F16" s="47"/>
      <c r="G16" s="47"/>
      <c r="H16" s="47"/>
      <c r="I16" s="47"/>
      <c r="J16" s="55" t="s">
        <v>38</v>
      </c>
      <c r="K16" s="55"/>
      <c r="L16" s="86" t="s">
        <v>85</v>
      </c>
      <c r="M16" s="86"/>
      <c r="N16" s="86"/>
      <c r="O16" s="86"/>
      <c r="P16" s="86"/>
      <c r="Q16" s="86"/>
      <c r="R16" s="55" t="s">
        <v>39</v>
      </c>
      <c r="S16" s="55"/>
      <c r="T16" s="55"/>
      <c r="U16" s="93" t="s">
        <v>67</v>
      </c>
      <c r="V16" s="93"/>
      <c r="W16" s="93"/>
      <c r="X16" s="93"/>
      <c r="Y16" s="93"/>
      <c r="Z16" s="93"/>
      <c r="AA16" s="55" t="s">
        <v>40</v>
      </c>
      <c r="AB16" s="55"/>
      <c r="AC16" s="55"/>
      <c r="AD16" s="55"/>
      <c r="AE16" s="94" t="s">
        <v>69</v>
      </c>
      <c r="AF16" s="94"/>
      <c r="AG16" s="94"/>
      <c r="AH16" s="94"/>
      <c r="AI16" s="29"/>
      <c r="AJ16" s="6"/>
    </row>
    <row r="17" spans="1:36" ht="9" customHeight="1">
      <c r="A17" s="7"/>
      <c r="B17" s="47"/>
      <c r="C17" s="47"/>
      <c r="D17" s="47"/>
      <c r="E17" s="47"/>
      <c r="F17" s="47"/>
      <c r="G17" s="47"/>
      <c r="H17" s="47"/>
      <c r="I17" s="46"/>
      <c r="J17" s="46"/>
      <c r="K17" s="46"/>
      <c r="L17" s="46"/>
      <c r="M17" s="47"/>
      <c r="N17" s="37"/>
      <c r="O17" s="37"/>
      <c r="P17" s="37"/>
      <c r="Q17" s="47"/>
      <c r="R17" s="47"/>
      <c r="S17" s="47"/>
      <c r="T17" s="47"/>
      <c r="U17" s="47"/>
      <c r="V17" s="47"/>
      <c r="W17" s="47"/>
      <c r="X17" s="47"/>
      <c r="Y17" s="29"/>
      <c r="Z17" s="29"/>
      <c r="AA17" s="29"/>
      <c r="AB17" s="29"/>
      <c r="AC17" s="29"/>
      <c r="AD17" s="29"/>
      <c r="AE17" s="29"/>
      <c r="AF17" s="29"/>
      <c r="AG17" s="29"/>
      <c r="AH17" s="29"/>
      <c r="AI17" s="29"/>
      <c r="AJ17" s="11"/>
    </row>
    <row r="18" spans="1:36" ht="21.75" customHeight="1">
      <c r="A18" s="7"/>
      <c r="B18" s="47" t="s">
        <v>7</v>
      </c>
      <c r="C18" s="47"/>
      <c r="D18" s="47"/>
      <c r="E18" s="47"/>
      <c r="F18" s="47"/>
      <c r="G18" s="47"/>
      <c r="H18" s="47"/>
      <c r="I18" s="55" t="s">
        <v>46</v>
      </c>
      <c r="J18" s="55"/>
      <c r="K18" s="55"/>
      <c r="L18" s="55"/>
      <c r="M18" s="90">
        <v>63</v>
      </c>
      <c r="N18" s="90"/>
      <c r="O18" s="90"/>
      <c r="P18" s="29" t="s">
        <v>27</v>
      </c>
      <c r="Q18" s="29"/>
      <c r="R18" s="85" t="s">
        <v>124</v>
      </c>
      <c r="S18" s="85"/>
      <c r="T18" s="85"/>
      <c r="U18" s="85"/>
      <c r="V18" s="85"/>
      <c r="W18" s="85"/>
      <c r="X18" s="85"/>
      <c r="Y18" s="85"/>
      <c r="Z18" s="85"/>
      <c r="AA18" s="85"/>
      <c r="AB18" s="45" t="s">
        <v>26</v>
      </c>
      <c r="AC18" s="66">
        <v>618</v>
      </c>
      <c r="AD18" s="66"/>
      <c r="AE18" s="66"/>
      <c r="AF18" s="29" t="s">
        <v>18</v>
      </c>
      <c r="AG18" s="29"/>
      <c r="AH18" s="29"/>
      <c r="AI18" s="41"/>
      <c r="AJ18" s="13"/>
    </row>
    <row r="19" spans="1:36" ht="30" customHeight="1">
      <c r="A19" s="7"/>
      <c r="B19" s="47"/>
      <c r="C19" s="47" t="s">
        <v>32</v>
      </c>
      <c r="D19" s="47"/>
      <c r="E19" s="47"/>
      <c r="F19" s="47"/>
      <c r="G19" s="47"/>
      <c r="H19" s="47"/>
      <c r="I19" s="46"/>
      <c r="J19" s="55" t="s">
        <v>38</v>
      </c>
      <c r="K19" s="55"/>
      <c r="L19" s="86" t="s">
        <v>60</v>
      </c>
      <c r="M19" s="86"/>
      <c r="N19" s="86"/>
      <c r="O19" s="86"/>
      <c r="P19" s="86"/>
      <c r="Q19" s="86"/>
      <c r="R19" s="55" t="s">
        <v>39</v>
      </c>
      <c r="S19" s="55"/>
      <c r="T19" s="55"/>
      <c r="U19" s="87" t="s">
        <v>131</v>
      </c>
      <c r="V19" s="87"/>
      <c r="W19" s="87"/>
      <c r="X19" s="87"/>
      <c r="Y19" s="87"/>
      <c r="Z19" s="87"/>
      <c r="AA19" s="55" t="s">
        <v>40</v>
      </c>
      <c r="AB19" s="55"/>
      <c r="AC19" s="55"/>
      <c r="AD19" s="55"/>
      <c r="AE19" s="88" t="s">
        <v>132</v>
      </c>
      <c r="AF19" s="88"/>
      <c r="AG19" s="88"/>
      <c r="AH19" s="88"/>
      <c r="AI19" s="29"/>
      <c r="AJ19" s="6"/>
    </row>
    <row r="20" spans="1:36" ht="9" customHeight="1">
      <c r="A20" s="7"/>
      <c r="B20" s="47"/>
      <c r="C20" s="47"/>
      <c r="D20" s="47"/>
      <c r="E20" s="47"/>
      <c r="F20" s="47"/>
      <c r="G20" s="47"/>
      <c r="H20" s="47"/>
      <c r="I20" s="46"/>
      <c r="J20" s="46"/>
      <c r="K20" s="46"/>
      <c r="L20" s="46"/>
      <c r="M20" s="47"/>
      <c r="N20" s="37"/>
      <c r="O20" s="37"/>
      <c r="P20" s="37"/>
      <c r="Q20" s="47"/>
      <c r="R20" s="47"/>
      <c r="S20" s="29"/>
      <c r="T20" s="29"/>
      <c r="U20" s="29"/>
      <c r="V20" s="29"/>
      <c r="W20" s="47"/>
      <c r="X20" s="47"/>
      <c r="Y20" s="29"/>
      <c r="Z20" s="29"/>
      <c r="AA20" s="29"/>
      <c r="AB20" s="29"/>
      <c r="AC20" s="29"/>
      <c r="AD20" s="29"/>
      <c r="AE20" s="29"/>
      <c r="AF20" s="29"/>
      <c r="AG20" s="29"/>
      <c r="AH20" s="29"/>
      <c r="AI20" s="29"/>
      <c r="AJ20" s="11"/>
    </row>
    <row r="21" spans="1:36" ht="21.75" customHeight="1">
      <c r="A21" s="7"/>
      <c r="B21" s="47" t="s">
        <v>9</v>
      </c>
      <c r="C21" s="47"/>
      <c r="D21" s="47"/>
      <c r="E21" s="47"/>
      <c r="F21" s="47"/>
      <c r="G21" s="47"/>
      <c r="H21" s="47"/>
      <c r="I21" s="55" t="s">
        <v>50</v>
      </c>
      <c r="J21" s="55"/>
      <c r="K21" s="55"/>
      <c r="L21" s="55"/>
      <c r="M21" s="84">
        <v>125</v>
      </c>
      <c r="N21" s="84"/>
      <c r="O21" s="84"/>
      <c r="P21" s="29" t="s">
        <v>28</v>
      </c>
      <c r="Q21" s="29"/>
      <c r="R21" s="85" t="s">
        <v>61</v>
      </c>
      <c r="S21" s="85"/>
      <c r="T21" s="85"/>
      <c r="U21" s="85"/>
      <c r="V21" s="85"/>
      <c r="W21" s="85"/>
      <c r="X21" s="85"/>
      <c r="Y21" s="85"/>
      <c r="Z21" s="85"/>
      <c r="AA21" s="85"/>
      <c r="AB21" s="45" t="s">
        <v>26</v>
      </c>
      <c r="AC21" s="66">
        <v>765</v>
      </c>
      <c r="AD21" s="66"/>
      <c r="AE21" s="66"/>
      <c r="AF21" s="29" t="s">
        <v>58</v>
      </c>
      <c r="AG21" s="29"/>
      <c r="AH21" s="29"/>
      <c r="AI21" s="41"/>
      <c r="AJ21" s="13"/>
    </row>
    <row r="22" spans="1:36" ht="30" customHeight="1">
      <c r="A22" s="7"/>
      <c r="B22" s="47"/>
      <c r="C22" s="47" t="s">
        <v>33</v>
      </c>
      <c r="D22" s="47"/>
      <c r="E22" s="47"/>
      <c r="F22" s="47"/>
      <c r="G22" s="47"/>
      <c r="H22" s="47"/>
      <c r="I22" s="46"/>
      <c r="J22" s="55" t="s">
        <v>38</v>
      </c>
      <c r="K22" s="55"/>
      <c r="L22" s="86" t="s">
        <v>90</v>
      </c>
      <c r="M22" s="86"/>
      <c r="N22" s="86"/>
      <c r="O22" s="86"/>
      <c r="P22" s="86"/>
      <c r="Q22" s="86"/>
      <c r="R22" s="55" t="s">
        <v>39</v>
      </c>
      <c r="S22" s="55"/>
      <c r="T22" s="55"/>
      <c r="U22" s="87" t="s">
        <v>130</v>
      </c>
      <c r="V22" s="87"/>
      <c r="W22" s="87"/>
      <c r="X22" s="87"/>
      <c r="Y22" s="87"/>
      <c r="Z22" s="87"/>
      <c r="AA22" s="55" t="s">
        <v>40</v>
      </c>
      <c r="AB22" s="55"/>
      <c r="AC22" s="55"/>
      <c r="AD22" s="55"/>
      <c r="AE22" s="88" t="s">
        <v>129</v>
      </c>
      <c r="AF22" s="88"/>
      <c r="AG22" s="88"/>
      <c r="AH22" s="88"/>
      <c r="AI22" s="29"/>
      <c r="AJ22" s="11"/>
    </row>
    <row r="23" spans="1:36" ht="9" customHeight="1">
      <c r="A23" s="7"/>
      <c r="B23" s="47"/>
      <c r="C23" s="47"/>
      <c r="D23" s="47"/>
      <c r="E23" s="47"/>
      <c r="F23" s="47"/>
      <c r="G23" s="47"/>
      <c r="H23" s="47"/>
      <c r="I23" s="46"/>
      <c r="J23" s="46"/>
      <c r="K23" s="46"/>
      <c r="L23" s="46"/>
      <c r="M23" s="47"/>
      <c r="N23" s="37"/>
      <c r="O23" s="37"/>
      <c r="P23" s="37"/>
      <c r="Q23" s="47"/>
      <c r="R23" s="47"/>
      <c r="S23" s="29"/>
      <c r="T23" s="29"/>
      <c r="U23" s="29"/>
      <c r="V23" s="29"/>
      <c r="W23" s="47"/>
      <c r="X23" s="47"/>
      <c r="Y23" s="29"/>
      <c r="Z23" s="29"/>
      <c r="AA23" s="29"/>
      <c r="AB23" s="29"/>
      <c r="AC23" s="29"/>
      <c r="AD23" s="29"/>
      <c r="AE23" s="29"/>
      <c r="AF23" s="29"/>
      <c r="AG23" s="29"/>
      <c r="AH23" s="29"/>
      <c r="AI23" s="29"/>
      <c r="AJ23" s="11"/>
    </row>
    <row r="24" spans="1:36" ht="21.75" customHeight="1">
      <c r="A24" s="7"/>
      <c r="B24" s="47" t="s">
        <v>48</v>
      </c>
      <c r="C24" s="47"/>
      <c r="D24" s="47"/>
      <c r="E24" s="47"/>
      <c r="F24" s="47"/>
      <c r="G24" s="47"/>
      <c r="H24" s="47"/>
      <c r="I24" s="55" t="s">
        <v>49</v>
      </c>
      <c r="J24" s="55"/>
      <c r="K24" s="55"/>
      <c r="L24" s="55"/>
      <c r="M24" s="90">
        <v>6</v>
      </c>
      <c r="N24" s="90"/>
      <c r="O24" s="90"/>
      <c r="P24" s="29" t="s">
        <v>54</v>
      </c>
      <c r="Q24" s="29"/>
      <c r="R24" s="47"/>
      <c r="S24" s="85" t="s">
        <v>64</v>
      </c>
      <c r="T24" s="85"/>
      <c r="U24" s="85"/>
      <c r="V24" s="85"/>
      <c r="W24" s="85"/>
      <c r="X24" s="85"/>
      <c r="Y24" s="85"/>
      <c r="Z24" s="85"/>
      <c r="AA24" s="85"/>
      <c r="AB24" s="45" t="s">
        <v>26</v>
      </c>
      <c r="AC24" s="68">
        <v>9.6999999999999993</v>
      </c>
      <c r="AD24" s="68"/>
      <c r="AE24" s="68"/>
      <c r="AF24" s="29" t="s">
        <v>43</v>
      </c>
      <c r="AG24" s="29"/>
      <c r="AH24" s="29"/>
      <c r="AI24" s="41"/>
      <c r="AJ24" s="13"/>
    </row>
    <row r="25" spans="1:36" ht="30" customHeight="1">
      <c r="A25" s="7"/>
      <c r="B25" s="47"/>
      <c r="C25" s="47" t="s">
        <v>34</v>
      </c>
      <c r="D25" s="47"/>
      <c r="E25" s="47"/>
      <c r="F25" s="47"/>
      <c r="G25" s="47"/>
      <c r="H25" s="47"/>
      <c r="I25" s="46"/>
      <c r="J25" s="55" t="s">
        <v>38</v>
      </c>
      <c r="K25" s="55"/>
      <c r="L25" s="86" t="s">
        <v>91</v>
      </c>
      <c r="M25" s="86"/>
      <c r="N25" s="86"/>
      <c r="O25" s="86"/>
      <c r="P25" s="86"/>
      <c r="Q25" s="86"/>
      <c r="R25" s="55" t="s">
        <v>39</v>
      </c>
      <c r="S25" s="55"/>
      <c r="T25" s="55"/>
      <c r="U25" s="87" t="s">
        <v>70</v>
      </c>
      <c r="V25" s="87"/>
      <c r="W25" s="87"/>
      <c r="X25" s="87"/>
      <c r="Y25" s="87"/>
      <c r="Z25" s="87"/>
      <c r="AA25" s="55" t="s">
        <v>40</v>
      </c>
      <c r="AB25" s="55"/>
      <c r="AC25" s="55"/>
      <c r="AD25" s="55"/>
      <c r="AE25" s="88" t="s">
        <v>71</v>
      </c>
      <c r="AF25" s="88"/>
      <c r="AG25" s="88"/>
      <c r="AH25" s="88"/>
      <c r="AI25" s="29"/>
      <c r="AJ25" s="6"/>
    </row>
    <row r="26" spans="1:36" ht="9" customHeight="1">
      <c r="A26" s="7"/>
      <c r="B26" s="47"/>
      <c r="C26" s="47"/>
      <c r="D26" s="47"/>
      <c r="E26" s="47"/>
      <c r="F26" s="47"/>
      <c r="G26" s="47"/>
      <c r="H26" s="47"/>
      <c r="I26" s="46"/>
      <c r="J26" s="46"/>
      <c r="K26" s="46"/>
      <c r="L26" s="46"/>
      <c r="M26" s="47"/>
      <c r="N26" s="37"/>
      <c r="O26" s="37"/>
      <c r="P26" s="37"/>
      <c r="Q26" s="47"/>
      <c r="R26" s="47"/>
      <c r="S26" s="29"/>
      <c r="T26" s="29"/>
      <c r="U26" s="29"/>
      <c r="V26" s="29"/>
      <c r="W26" s="29"/>
      <c r="X26" s="47"/>
      <c r="Y26" s="47"/>
      <c r="Z26" s="29"/>
      <c r="AA26" s="29"/>
      <c r="AB26" s="29"/>
      <c r="AC26" s="29"/>
      <c r="AD26" s="29"/>
      <c r="AE26" s="29"/>
      <c r="AF26" s="29"/>
      <c r="AG26" s="29"/>
      <c r="AH26" s="29"/>
      <c r="AI26" s="29"/>
      <c r="AJ26" s="6"/>
    </row>
    <row r="27" spans="1:36" ht="21.75" customHeight="1">
      <c r="A27" s="12"/>
      <c r="B27" s="47" t="s">
        <v>14</v>
      </c>
      <c r="C27" s="47"/>
      <c r="D27" s="47"/>
      <c r="E27" s="47"/>
      <c r="F27" s="31"/>
      <c r="G27" s="31"/>
      <c r="H27" s="31"/>
      <c r="I27" s="55" t="s">
        <v>51</v>
      </c>
      <c r="J27" s="55"/>
      <c r="K27" s="55"/>
      <c r="L27" s="55"/>
      <c r="M27" s="89">
        <v>4.8</v>
      </c>
      <c r="N27" s="89"/>
      <c r="O27" s="89"/>
      <c r="P27" s="29" t="s">
        <v>55</v>
      </c>
      <c r="Q27" s="29"/>
      <c r="R27" s="85" t="s">
        <v>62</v>
      </c>
      <c r="S27" s="85"/>
      <c r="T27" s="85"/>
      <c r="U27" s="85"/>
      <c r="V27" s="85"/>
      <c r="W27" s="85"/>
      <c r="X27" s="85"/>
      <c r="Y27" s="85"/>
      <c r="Z27" s="85"/>
      <c r="AA27" s="85"/>
      <c r="AB27" s="45" t="s">
        <v>26</v>
      </c>
      <c r="AC27" s="66">
        <v>4800</v>
      </c>
      <c r="AD27" s="66"/>
      <c r="AE27" s="66"/>
      <c r="AF27" s="29" t="s">
        <v>23</v>
      </c>
      <c r="AG27" s="29"/>
      <c r="AH27" s="29"/>
      <c r="AI27" s="41"/>
      <c r="AJ27" s="13"/>
    </row>
    <row r="28" spans="1:36" ht="30" customHeight="1">
      <c r="A28" s="12"/>
      <c r="B28" s="47"/>
      <c r="C28" s="47" t="s">
        <v>35</v>
      </c>
      <c r="D28" s="47"/>
      <c r="E28" s="47"/>
      <c r="F28" s="31"/>
      <c r="G28" s="31"/>
      <c r="H28" s="31"/>
      <c r="I28" s="46"/>
      <c r="J28" s="55" t="s">
        <v>38</v>
      </c>
      <c r="K28" s="55"/>
      <c r="L28" s="86" t="s">
        <v>92</v>
      </c>
      <c r="M28" s="86"/>
      <c r="N28" s="86"/>
      <c r="O28" s="86"/>
      <c r="P28" s="86"/>
      <c r="Q28" s="86"/>
      <c r="R28" s="55" t="s">
        <v>39</v>
      </c>
      <c r="S28" s="55"/>
      <c r="T28" s="55"/>
      <c r="U28" s="87" t="s">
        <v>74</v>
      </c>
      <c r="V28" s="87"/>
      <c r="W28" s="87"/>
      <c r="X28" s="87"/>
      <c r="Y28" s="87"/>
      <c r="Z28" s="87"/>
      <c r="AA28" s="55" t="s">
        <v>40</v>
      </c>
      <c r="AB28" s="55"/>
      <c r="AC28" s="55"/>
      <c r="AD28" s="55"/>
      <c r="AE28" s="88" t="s">
        <v>93</v>
      </c>
      <c r="AF28" s="88"/>
      <c r="AG28" s="88"/>
      <c r="AH28" s="88"/>
      <c r="AI28" s="29"/>
      <c r="AJ28" s="6"/>
    </row>
    <row r="29" spans="1:36" ht="9" customHeight="1">
      <c r="A29" s="7"/>
      <c r="B29" s="47"/>
      <c r="C29" s="47"/>
      <c r="D29" s="47"/>
      <c r="E29" s="47"/>
      <c r="F29" s="47"/>
      <c r="G29" s="47"/>
      <c r="H29" s="47"/>
      <c r="I29" s="46"/>
      <c r="J29" s="46"/>
      <c r="K29" s="46"/>
      <c r="L29" s="46"/>
      <c r="M29" s="47"/>
      <c r="N29" s="37"/>
      <c r="O29" s="37"/>
      <c r="P29" s="37"/>
      <c r="Q29" s="47"/>
      <c r="R29" s="47"/>
      <c r="S29" s="29"/>
      <c r="T29" s="29"/>
      <c r="U29" s="29"/>
      <c r="V29" s="29"/>
      <c r="W29" s="29"/>
      <c r="X29" s="47"/>
      <c r="Y29" s="47"/>
      <c r="Z29" s="29"/>
      <c r="AA29" s="29"/>
      <c r="AB29" s="29"/>
      <c r="AC29" s="29"/>
      <c r="AD29" s="29"/>
      <c r="AE29" s="29"/>
      <c r="AF29" s="29"/>
      <c r="AG29" s="29"/>
      <c r="AH29" s="29"/>
      <c r="AI29" s="29"/>
      <c r="AJ29" s="6"/>
    </row>
    <row r="30" spans="1:36" ht="21.75" customHeight="1">
      <c r="A30" s="12"/>
      <c r="B30" s="31" t="s">
        <v>15</v>
      </c>
      <c r="C30" s="31"/>
      <c r="D30" s="31"/>
      <c r="E30" s="31"/>
      <c r="F30" s="31"/>
      <c r="G30" s="31"/>
      <c r="H30" s="31"/>
      <c r="I30" s="55" t="s">
        <v>52</v>
      </c>
      <c r="J30" s="55"/>
      <c r="K30" s="55"/>
      <c r="L30" s="55"/>
      <c r="M30" s="84">
        <v>120</v>
      </c>
      <c r="N30" s="84"/>
      <c r="O30" s="84"/>
      <c r="P30" s="29" t="s">
        <v>56</v>
      </c>
      <c r="Q30" s="29"/>
      <c r="R30" s="47"/>
      <c r="S30" s="85" t="s">
        <v>63</v>
      </c>
      <c r="T30" s="85"/>
      <c r="U30" s="85"/>
      <c r="V30" s="85"/>
      <c r="W30" s="85"/>
      <c r="X30" s="85"/>
      <c r="Y30" s="85"/>
      <c r="Z30" s="85"/>
      <c r="AA30" s="85"/>
      <c r="AB30" s="45" t="s">
        <v>26</v>
      </c>
      <c r="AC30" s="66">
        <v>120</v>
      </c>
      <c r="AD30" s="66"/>
      <c r="AE30" s="66"/>
      <c r="AF30" s="29" t="s">
        <v>24</v>
      </c>
      <c r="AG30" s="29"/>
      <c r="AH30" s="31"/>
      <c r="AI30" s="41"/>
      <c r="AJ30" s="13"/>
    </row>
    <row r="31" spans="1:36" ht="30" customHeight="1">
      <c r="A31" s="12"/>
      <c r="B31" s="31"/>
      <c r="C31" s="31" t="s">
        <v>36</v>
      </c>
      <c r="D31" s="31"/>
      <c r="E31" s="31"/>
      <c r="F31" s="31"/>
      <c r="G31" s="31"/>
      <c r="H31" s="31"/>
      <c r="I31" s="46"/>
      <c r="J31" s="55" t="s">
        <v>38</v>
      </c>
      <c r="K31" s="55"/>
      <c r="L31" s="86" t="s">
        <v>84</v>
      </c>
      <c r="M31" s="86"/>
      <c r="N31" s="86"/>
      <c r="O31" s="86"/>
      <c r="P31" s="86"/>
      <c r="Q31" s="86"/>
      <c r="R31" s="55" t="s">
        <v>39</v>
      </c>
      <c r="S31" s="55"/>
      <c r="T31" s="55"/>
      <c r="U31" s="87" t="s">
        <v>72</v>
      </c>
      <c r="V31" s="87"/>
      <c r="W31" s="87"/>
      <c r="X31" s="87"/>
      <c r="Y31" s="87"/>
      <c r="Z31" s="87"/>
      <c r="AA31" s="55" t="s">
        <v>40</v>
      </c>
      <c r="AB31" s="55"/>
      <c r="AC31" s="55"/>
      <c r="AD31" s="55"/>
      <c r="AE31" s="88" t="s">
        <v>73</v>
      </c>
      <c r="AF31" s="88"/>
      <c r="AG31" s="88"/>
      <c r="AH31" s="88"/>
      <c r="AI31" s="29"/>
      <c r="AJ31" s="16"/>
    </row>
    <row r="32" spans="1:36" ht="9" customHeight="1">
      <c r="A32" s="7"/>
      <c r="B32" s="47"/>
      <c r="C32" s="47"/>
      <c r="D32" s="47"/>
      <c r="E32" s="47"/>
      <c r="F32" s="47"/>
      <c r="G32" s="47"/>
      <c r="H32" s="47"/>
      <c r="I32" s="46"/>
      <c r="J32" s="46"/>
      <c r="K32" s="46"/>
      <c r="L32" s="46"/>
      <c r="M32" s="47"/>
      <c r="N32" s="37"/>
      <c r="O32" s="37"/>
      <c r="P32" s="37"/>
      <c r="Q32" s="47"/>
      <c r="R32" s="47"/>
      <c r="S32" s="29"/>
      <c r="T32" s="29"/>
      <c r="U32" s="29"/>
      <c r="V32" s="29"/>
      <c r="W32" s="29"/>
      <c r="X32" s="47"/>
      <c r="Y32" s="47"/>
      <c r="Z32" s="29"/>
      <c r="AA32" s="29"/>
      <c r="AB32" s="29"/>
      <c r="AC32" s="29"/>
      <c r="AD32" s="29"/>
      <c r="AE32" s="29"/>
      <c r="AF32" s="29"/>
      <c r="AG32" s="29"/>
      <c r="AH32" s="29"/>
      <c r="AI32" s="29"/>
      <c r="AJ32" s="6"/>
    </row>
    <row r="33" spans="1:36" ht="21.75" customHeight="1">
      <c r="A33" s="12"/>
      <c r="B33" s="31" t="s">
        <v>16</v>
      </c>
      <c r="C33" s="31"/>
      <c r="D33" s="31"/>
      <c r="E33" s="31"/>
      <c r="F33" s="31"/>
      <c r="G33" s="31"/>
      <c r="H33" s="55" t="s">
        <v>53</v>
      </c>
      <c r="I33" s="55"/>
      <c r="J33" s="55"/>
      <c r="K33" s="55"/>
      <c r="L33" s="55"/>
      <c r="M33" s="84">
        <v>78</v>
      </c>
      <c r="N33" s="84"/>
      <c r="O33" s="84"/>
      <c r="P33" s="29" t="s">
        <v>75</v>
      </c>
      <c r="Q33" s="29"/>
      <c r="R33" s="85" t="s">
        <v>76</v>
      </c>
      <c r="S33" s="85"/>
      <c r="T33" s="85"/>
      <c r="U33" s="85"/>
      <c r="V33" s="85"/>
      <c r="W33" s="85"/>
      <c r="X33" s="85"/>
      <c r="Y33" s="85"/>
      <c r="Z33" s="85"/>
      <c r="AA33" s="85"/>
      <c r="AB33" s="45" t="s">
        <v>26</v>
      </c>
      <c r="AC33" s="66">
        <v>299</v>
      </c>
      <c r="AD33" s="66"/>
      <c r="AE33" s="66"/>
      <c r="AF33" s="29" t="s">
        <v>3</v>
      </c>
      <c r="AG33" s="29"/>
      <c r="AH33" s="29"/>
      <c r="AI33" s="41"/>
      <c r="AJ33" s="13"/>
    </row>
    <row r="34" spans="1:36" ht="30" customHeight="1">
      <c r="A34" s="13"/>
      <c r="B34" s="31"/>
      <c r="C34" s="31" t="s">
        <v>37</v>
      </c>
      <c r="D34" s="31"/>
      <c r="E34" s="31"/>
      <c r="F34" s="31"/>
      <c r="G34" s="31"/>
      <c r="H34" s="31"/>
      <c r="I34" s="31"/>
      <c r="J34" s="55" t="s">
        <v>38</v>
      </c>
      <c r="K34" s="55"/>
      <c r="L34" s="86" t="s">
        <v>94</v>
      </c>
      <c r="M34" s="86"/>
      <c r="N34" s="86"/>
      <c r="O34" s="86"/>
      <c r="P34" s="86"/>
      <c r="Q34" s="86"/>
      <c r="R34" s="55" t="s">
        <v>39</v>
      </c>
      <c r="S34" s="55"/>
      <c r="T34" s="55"/>
      <c r="U34" s="87" t="s">
        <v>95</v>
      </c>
      <c r="V34" s="87"/>
      <c r="W34" s="87"/>
      <c r="X34" s="87"/>
      <c r="Y34" s="87"/>
      <c r="Z34" s="87"/>
      <c r="AA34" s="55" t="s">
        <v>40</v>
      </c>
      <c r="AB34" s="55"/>
      <c r="AC34" s="55"/>
      <c r="AD34" s="55"/>
      <c r="AE34" s="88" t="s">
        <v>96</v>
      </c>
      <c r="AF34" s="88"/>
      <c r="AG34" s="88"/>
      <c r="AH34" s="88"/>
      <c r="AI34" s="31"/>
      <c r="AJ34" s="17"/>
    </row>
    <row r="35" spans="1:36" ht="21.75" customHeight="1">
      <c r="A35" s="13"/>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7"/>
    </row>
    <row r="36" spans="1:36">
      <c r="A36" s="14"/>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row>
    <row r="37" spans="1:36">
      <c r="A37" s="14"/>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row>
    <row r="38" spans="1:36">
      <c r="A38" s="14"/>
      <c r="B38" s="14"/>
      <c r="C38" s="14"/>
      <c r="D38" s="14"/>
      <c r="E38" s="14"/>
      <c r="F38" s="14"/>
      <c r="G38" s="14"/>
      <c r="H38" s="14"/>
      <c r="I38" s="14"/>
      <c r="J38" s="14"/>
      <c r="K38" s="14"/>
      <c r="L38" s="14"/>
      <c r="M38" s="14"/>
      <c r="N38" s="14"/>
      <c r="O38" s="14"/>
      <c r="P38" s="14"/>
      <c r="Q38" s="14"/>
      <c r="R38" s="14"/>
      <c r="S38" s="15"/>
      <c r="T38" s="15"/>
      <c r="U38" s="15"/>
      <c r="V38" s="15"/>
      <c r="W38" s="15"/>
      <c r="X38" s="14"/>
      <c r="Y38" s="14"/>
      <c r="Z38" s="14"/>
      <c r="AA38" s="14"/>
      <c r="AB38" s="14"/>
      <c r="AC38" s="14"/>
      <c r="AD38" s="14"/>
      <c r="AE38" s="14"/>
      <c r="AF38" s="14"/>
      <c r="AG38" s="14"/>
      <c r="AH38" s="14"/>
      <c r="AI38" s="14"/>
      <c r="AJ38" s="14"/>
    </row>
    <row r="39" spans="1:36">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row>
    <row r="40" spans="1:36">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row>
    <row r="41" spans="1:36">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row>
    <row r="42" spans="1:36">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row>
    <row r="43" spans="1:36">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row>
    <row r="44" spans="1:36">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row>
    <row r="45" spans="1:36">
      <c r="S45" s="14"/>
      <c r="T45" s="14"/>
      <c r="U45" s="14"/>
      <c r="V45" s="14"/>
      <c r="W45" s="14"/>
    </row>
  </sheetData>
  <sheetProtection sheet="1" objects="1" scenarios="1" selectLockedCells="1" selectUnlockedCells="1"/>
  <mergeCells count="91">
    <mergeCell ref="B2:U2"/>
    <mergeCell ref="W2:AH2"/>
    <mergeCell ref="B4:D4"/>
    <mergeCell ref="E4:R4"/>
    <mergeCell ref="U4:V4"/>
    <mergeCell ref="W4:AA4"/>
    <mergeCell ref="AC4:AE4"/>
    <mergeCell ref="AF4:AH4"/>
    <mergeCell ref="AE13:AH13"/>
    <mergeCell ref="B6:AI6"/>
    <mergeCell ref="B8:AI8"/>
    <mergeCell ref="B10:AI10"/>
    <mergeCell ref="I12:L12"/>
    <mergeCell ref="M12:O12"/>
    <mergeCell ref="R12:AA12"/>
    <mergeCell ref="AC12:AE12"/>
    <mergeCell ref="J13:K13"/>
    <mergeCell ref="L13:Q13"/>
    <mergeCell ref="R13:T13"/>
    <mergeCell ref="U13:Z13"/>
    <mergeCell ref="AA13:AD13"/>
    <mergeCell ref="I15:L15"/>
    <mergeCell ref="M15:O15"/>
    <mergeCell ref="R15:AA15"/>
    <mergeCell ref="AC15:AE15"/>
    <mergeCell ref="J16:K16"/>
    <mergeCell ref="L16:Q16"/>
    <mergeCell ref="R16:T16"/>
    <mergeCell ref="U16:Z16"/>
    <mergeCell ref="AA16:AD16"/>
    <mergeCell ref="AE16:AH16"/>
    <mergeCell ref="I18:L18"/>
    <mergeCell ref="M18:O18"/>
    <mergeCell ref="R18:AA18"/>
    <mergeCell ref="AC18:AE18"/>
    <mergeCell ref="J19:K19"/>
    <mergeCell ref="L19:Q19"/>
    <mergeCell ref="R19:T19"/>
    <mergeCell ref="U19:Z19"/>
    <mergeCell ref="AA19:AD19"/>
    <mergeCell ref="AE19:AH19"/>
    <mergeCell ref="I21:L21"/>
    <mergeCell ref="M21:O21"/>
    <mergeCell ref="R21:AA21"/>
    <mergeCell ref="AC21:AE21"/>
    <mergeCell ref="J22:K22"/>
    <mergeCell ref="L22:Q22"/>
    <mergeCell ref="R22:T22"/>
    <mergeCell ref="U22:Z22"/>
    <mergeCell ref="AA22:AD22"/>
    <mergeCell ref="AE22:AH22"/>
    <mergeCell ref="I24:L24"/>
    <mergeCell ref="M24:O24"/>
    <mergeCell ref="S24:AA24"/>
    <mergeCell ref="AC24:AE24"/>
    <mergeCell ref="J25:K25"/>
    <mergeCell ref="L25:Q25"/>
    <mergeCell ref="R25:T25"/>
    <mergeCell ref="U25:Z25"/>
    <mergeCell ref="AA25:AD25"/>
    <mergeCell ref="AE25:AH25"/>
    <mergeCell ref="I27:L27"/>
    <mergeCell ref="M27:O27"/>
    <mergeCell ref="R27:AA27"/>
    <mergeCell ref="AC27:AE27"/>
    <mergeCell ref="J28:K28"/>
    <mergeCell ref="L28:Q28"/>
    <mergeCell ref="R28:T28"/>
    <mergeCell ref="U28:Z28"/>
    <mergeCell ref="AA28:AD28"/>
    <mergeCell ref="AE28:AH28"/>
    <mergeCell ref="I30:L30"/>
    <mergeCell ref="M30:O30"/>
    <mergeCell ref="S30:AA30"/>
    <mergeCell ref="AC30:AE30"/>
    <mergeCell ref="J31:K31"/>
    <mergeCell ref="L31:Q31"/>
    <mergeCell ref="R31:T31"/>
    <mergeCell ref="U31:Z31"/>
    <mergeCell ref="AA31:AD31"/>
    <mergeCell ref="AE31:AH31"/>
    <mergeCell ref="H33:L33"/>
    <mergeCell ref="M33:O33"/>
    <mergeCell ref="R33:AA33"/>
    <mergeCell ref="AC33:AE33"/>
    <mergeCell ref="J34:K34"/>
    <mergeCell ref="L34:Q34"/>
    <mergeCell ref="R34:T34"/>
    <mergeCell ref="U34:Z34"/>
    <mergeCell ref="AA34:AD34"/>
    <mergeCell ref="AE34:AH34"/>
  </mergeCells>
  <printOptions horizontalCentered="1"/>
  <pageMargins left="0.25" right="0.25" top="0.5" bottom="0.5"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J45"/>
  <sheetViews>
    <sheetView zoomScaleNormal="100" workbookViewId="0">
      <selection activeCell="E4" sqref="E4:R4"/>
    </sheetView>
  </sheetViews>
  <sheetFormatPr defaultRowHeight="12.75"/>
  <cols>
    <col min="1" max="36" width="2.7109375" customWidth="1"/>
  </cols>
  <sheetData>
    <row r="1" spans="1:36" ht="9" customHeight="1">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row>
    <row r="2" spans="1:36" ht="21" customHeight="1">
      <c r="A2" s="1"/>
      <c r="B2" s="59" t="s">
        <v>78</v>
      </c>
      <c r="C2" s="60"/>
      <c r="D2" s="60"/>
      <c r="E2" s="60"/>
      <c r="F2" s="60"/>
      <c r="G2" s="60"/>
      <c r="H2" s="60"/>
      <c r="I2" s="60"/>
      <c r="J2" s="60"/>
      <c r="K2" s="60"/>
      <c r="L2" s="60"/>
      <c r="M2" s="60"/>
      <c r="N2" s="60"/>
      <c r="O2" s="60"/>
      <c r="P2" s="60"/>
      <c r="Q2" s="60"/>
      <c r="R2" s="60"/>
      <c r="S2" s="60"/>
      <c r="T2" s="60"/>
      <c r="U2" s="60"/>
      <c r="V2" s="18"/>
      <c r="W2" s="61" t="s">
        <v>65</v>
      </c>
      <c r="X2" s="61"/>
      <c r="Y2" s="61"/>
      <c r="Z2" s="61"/>
      <c r="AA2" s="61"/>
      <c r="AB2" s="61"/>
      <c r="AC2" s="61"/>
      <c r="AD2" s="61"/>
      <c r="AE2" s="61"/>
      <c r="AF2" s="61"/>
      <c r="AG2" s="61"/>
      <c r="AH2" s="61"/>
      <c r="AI2" s="1"/>
      <c r="AJ2" s="1"/>
    </row>
    <row r="3" spans="1:36" ht="18" customHeight="1">
      <c r="A3" s="1"/>
      <c r="B3" s="2"/>
      <c r="C3" s="2"/>
      <c r="D3" s="2"/>
      <c r="E3" s="2"/>
      <c r="F3" s="2"/>
      <c r="G3" s="2"/>
      <c r="H3" s="2"/>
      <c r="I3" s="2"/>
      <c r="J3" s="2"/>
      <c r="K3" s="2"/>
      <c r="L3" s="2"/>
      <c r="M3" s="2"/>
      <c r="N3" s="2"/>
      <c r="O3" s="2"/>
      <c r="P3" s="2"/>
      <c r="Q3" s="2"/>
      <c r="R3" s="2"/>
      <c r="S3" s="2"/>
      <c r="T3" s="2"/>
      <c r="U3" s="2"/>
      <c r="V3" s="2"/>
      <c r="W3" s="2"/>
      <c r="X3" s="2"/>
      <c r="Y3" s="2"/>
      <c r="Z3" s="2"/>
      <c r="AA3" s="1"/>
      <c r="AB3" s="3"/>
      <c r="AC3" s="4"/>
      <c r="AD3" s="4"/>
      <c r="AE3" s="4"/>
      <c r="AF3" s="4"/>
      <c r="AG3" s="4"/>
      <c r="AH3" s="4"/>
      <c r="AI3" s="1"/>
      <c r="AJ3" s="1"/>
    </row>
    <row r="4" spans="1:36" ht="21" customHeight="1">
      <c r="A4" s="7"/>
      <c r="B4" s="62" t="s">
        <v>79</v>
      </c>
      <c r="C4" s="62"/>
      <c r="D4" s="62"/>
      <c r="E4" s="72" t="s">
        <v>140</v>
      </c>
      <c r="F4" s="72"/>
      <c r="G4" s="72"/>
      <c r="H4" s="72"/>
      <c r="I4" s="72"/>
      <c r="J4" s="72"/>
      <c r="K4" s="72"/>
      <c r="L4" s="72"/>
      <c r="M4" s="72"/>
      <c r="N4" s="72"/>
      <c r="O4" s="72"/>
      <c r="P4" s="72"/>
      <c r="Q4" s="72"/>
      <c r="R4" s="72"/>
      <c r="S4" s="27"/>
      <c r="T4" s="29"/>
      <c r="U4" s="63" t="s">
        <v>1</v>
      </c>
      <c r="V4" s="63"/>
      <c r="W4" s="64"/>
      <c r="X4" s="64"/>
      <c r="Y4" s="64"/>
      <c r="Z4" s="64"/>
      <c r="AA4" s="64"/>
      <c r="AB4" s="29"/>
      <c r="AC4" s="55" t="s">
        <v>2</v>
      </c>
      <c r="AD4" s="55"/>
      <c r="AE4" s="55"/>
      <c r="AF4" s="56"/>
      <c r="AG4" s="56"/>
      <c r="AH4" s="56"/>
      <c r="AI4" s="7"/>
      <c r="AJ4" s="7"/>
    </row>
    <row r="5" spans="1:36" ht="15" customHeight="1">
      <c r="A5" s="7"/>
      <c r="B5" s="25"/>
      <c r="C5" s="25"/>
      <c r="D5" s="25"/>
      <c r="E5" s="20"/>
      <c r="F5" s="20"/>
      <c r="G5" s="20"/>
      <c r="H5" s="20"/>
      <c r="I5" s="20"/>
      <c r="J5" s="20"/>
      <c r="K5" s="20"/>
      <c r="L5" s="20"/>
      <c r="M5" s="20"/>
      <c r="N5" s="20"/>
      <c r="O5" s="20"/>
      <c r="P5" s="20"/>
      <c r="Q5" s="5"/>
      <c r="R5" s="6"/>
      <c r="S5" s="25"/>
      <c r="T5" s="25"/>
      <c r="U5" s="21"/>
      <c r="V5" s="21"/>
      <c r="W5" s="21"/>
      <c r="X5" s="21"/>
      <c r="Y5" s="21"/>
      <c r="Z5" s="6"/>
      <c r="AA5" s="6"/>
      <c r="AB5" s="24"/>
      <c r="AC5" s="24"/>
      <c r="AD5" s="24"/>
      <c r="AE5" s="22"/>
      <c r="AF5" s="22"/>
      <c r="AG5" s="22"/>
      <c r="AH5" s="7"/>
      <c r="AI5" s="7"/>
      <c r="AJ5" s="7"/>
    </row>
    <row r="6" spans="1:36" ht="30" customHeight="1">
      <c r="A6" s="7"/>
      <c r="B6" s="80" t="s">
        <v>87</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7"/>
    </row>
    <row r="7" spans="1:36" ht="4.5" customHeight="1">
      <c r="A7" s="7"/>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7"/>
    </row>
    <row r="8" spans="1:36" ht="54" customHeight="1">
      <c r="A8" s="7"/>
      <c r="B8" s="80" t="s">
        <v>88</v>
      </c>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J8" s="7"/>
    </row>
    <row r="9" spans="1:36" ht="4.5" customHeight="1">
      <c r="A9" s="7"/>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7"/>
    </row>
    <row r="10" spans="1:36" ht="42" customHeight="1">
      <c r="A10" s="7"/>
      <c r="B10" s="80" t="s">
        <v>89</v>
      </c>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7"/>
    </row>
    <row r="11" spans="1:36" ht="18" customHeight="1">
      <c r="A11" s="7"/>
      <c r="B11" s="25"/>
      <c r="C11" s="25"/>
      <c r="D11" s="25"/>
      <c r="E11" s="20"/>
      <c r="F11" s="20"/>
      <c r="G11" s="20"/>
      <c r="H11" s="20"/>
      <c r="I11" s="20"/>
      <c r="J11" s="20"/>
      <c r="K11" s="20"/>
      <c r="L11" s="20"/>
      <c r="M11" s="20"/>
      <c r="N11" s="20"/>
      <c r="O11" s="20"/>
      <c r="P11" s="20"/>
      <c r="Q11" s="5"/>
      <c r="R11" s="6"/>
      <c r="S11" s="25"/>
      <c r="T11" s="25"/>
      <c r="U11" s="21"/>
      <c r="V11" s="21"/>
      <c r="W11" s="21"/>
      <c r="X11" s="21"/>
      <c r="Y11" s="21"/>
      <c r="Z11" s="6"/>
      <c r="AA11" s="6"/>
      <c r="AB11" s="24"/>
      <c r="AC11" s="24"/>
      <c r="AD11" s="24"/>
      <c r="AE11" s="22"/>
      <c r="AF11" s="22"/>
      <c r="AG11" s="22"/>
      <c r="AH11" s="7"/>
      <c r="AI11" s="7"/>
      <c r="AJ11" s="7"/>
    </row>
    <row r="12" spans="1:36" ht="21.75" customHeight="1">
      <c r="A12" s="7"/>
      <c r="B12" s="8" t="s">
        <v>41</v>
      </c>
      <c r="C12" s="8"/>
      <c r="D12" s="8"/>
      <c r="E12" s="8"/>
      <c r="F12" s="8"/>
      <c r="G12" s="8"/>
      <c r="H12" s="8"/>
      <c r="I12" s="74" t="s">
        <v>44</v>
      </c>
      <c r="J12" s="74"/>
      <c r="K12" s="74"/>
      <c r="L12" s="74"/>
      <c r="M12" s="70">
        <v>85.1</v>
      </c>
      <c r="N12" s="70"/>
      <c r="O12" s="70"/>
      <c r="P12" s="6" t="s">
        <v>27</v>
      </c>
      <c r="Q12" s="6"/>
      <c r="R12" s="77" t="s">
        <v>59</v>
      </c>
      <c r="S12" s="77"/>
      <c r="T12" s="77"/>
      <c r="U12" s="77"/>
      <c r="V12" s="77"/>
      <c r="W12" s="77"/>
      <c r="X12" s="77"/>
      <c r="Y12" s="77"/>
      <c r="Z12" s="77"/>
      <c r="AA12" s="77"/>
      <c r="AB12" s="25" t="s">
        <v>26</v>
      </c>
      <c r="AC12" s="57">
        <f>IF(M12="","",M12*2.2046)</f>
        <v>187.61145999999999</v>
      </c>
      <c r="AD12" s="57"/>
      <c r="AE12" s="57"/>
      <c r="AF12" s="6" t="s">
        <v>4</v>
      </c>
      <c r="AG12" s="6"/>
      <c r="AH12" s="6"/>
      <c r="AI12" s="12"/>
      <c r="AJ12" s="13"/>
    </row>
    <row r="13" spans="1:36" ht="30" customHeight="1">
      <c r="A13" s="7"/>
      <c r="B13" s="8"/>
      <c r="C13" s="8" t="s">
        <v>30</v>
      </c>
      <c r="D13" s="8"/>
      <c r="E13" s="8"/>
      <c r="F13" s="8"/>
      <c r="G13" s="8"/>
      <c r="H13" s="8"/>
      <c r="I13" s="8"/>
      <c r="J13" s="74" t="s">
        <v>38</v>
      </c>
      <c r="K13" s="74"/>
      <c r="L13" s="77" t="s">
        <v>60</v>
      </c>
      <c r="M13" s="77"/>
      <c r="N13" s="77"/>
      <c r="O13" s="77"/>
      <c r="P13" s="77"/>
      <c r="Q13" s="77"/>
      <c r="R13" s="74" t="s">
        <v>39</v>
      </c>
      <c r="S13" s="74"/>
      <c r="T13" s="74"/>
      <c r="U13" s="75" t="s">
        <v>68</v>
      </c>
      <c r="V13" s="75"/>
      <c r="W13" s="75"/>
      <c r="X13" s="75"/>
      <c r="Y13" s="75"/>
      <c r="Z13" s="75"/>
      <c r="AA13" s="74" t="s">
        <v>40</v>
      </c>
      <c r="AB13" s="74"/>
      <c r="AC13" s="74"/>
      <c r="AD13" s="74"/>
      <c r="AE13" s="76" t="s">
        <v>83</v>
      </c>
      <c r="AF13" s="76"/>
      <c r="AG13" s="76"/>
      <c r="AH13" s="76"/>
      <c r="AI13" s="6"/>
      <c r="AJ13" s="6"/>
    </row>
    <row r="14" spans="1:36" ht="9" customHeight="1">
      <c r="A14" s="7"/>
      <c r="B14" s="8"/>
      <c r="C14" s="8"/>
      <c r="D14" s="8"/>
      <c r="E14" s="8"/>
      <c r="F14" s="8"/>
      <c r="G14" s="8"/>
      <c r="H14" s="8"/>
      <c r="I14" s="24"/>
      <c r="J14" s="24"/>
      <c r="K14" s="24"/>
      <c r="L14" s="24"/>
      <c r="M14" s="8"/>
      <c r="N14" s="9"/>
      <c r="O14" s="9"/>
      <c r="P14" s="9"/>
      <c r="Q14" s="8"/>
      <c r="R14" s="8"/>
      <c r="S14" s="8"/>
      <c r="T14" s="8"/>
      <c r="U14" s="8"/>
      <c r="V14" s="8"/>
      <c r="W14" s="8"/>
      <c r="X14" s="8"/>
      <c r="Y14" s="6"/>
      <c r="Z14" s="6"/>
      <c r="AA14" s="6"/>
      <c r="AB14" s="6"/>
      <c r="AC14" s="6"/>
      <c r="AD14" s="6"/>
      <c r="AE14" s="6"/>
      <c r="AF14" s="6"/>
      <c r="AG14" s="6"/>
      <c r="AH14" s="6"/>
      <c r="AI14" s="6"/>
      <c r="AJ14" s="11"/>
    </row>
    <row r="15" spans="1:36" ht="21.75" customHeight="1">
      <c r="A15" s="7"/>
      <c r="B15" s="8" t="s">
        <v>42</v>
      </c>
      <c r="C15" s="8"/>
      <c r="D15" s="8"/>
      <c r="E15" s="8"/>
      <c r="F15" s="8"/>
      <c r="G15" s="8"/>
      <c r="H15" s="8"/>
      <c r="I15" s="74" t="s">
        <v>45</v>
      </c>
      <c r="J15" s="74"/>
      <c r="K15" s="74"/>
      <c r="L15" s="74"/>
      <c r="M15" s="97">
        <v>175</v>
      </c>
      <c r="N15" s="97"/>
      <c r="O15" s="97"/>
      <c r="P15" s="6" t="s">
        <v>47</v>
      </c>
      <c r="Q15" s="6"/>
      <c r="R15" s="77" t="s">
        <v>86</v>
      </c>
      <c r="S15" s="77"/>
      <c r="T15" s="77"/>
      <c r="U15" s="77"/>
      <c r="V15" s="77"/>
      <c r="W15" s="77"/>
      <c r="X15" s="77"/>
      <c r="Y15" s="77"/>
      <c r="Z15" s="77"/>
      <c r="AA15" s="77"/>
      <c r="AB15" s="25" t="s">
        <v>26</v>
      </c>
      <c r="AC15" s="58">
        <f>IF(M15="","",M15*0.3937)</f>
        <v>68.897499999999994</v>
      </c>
      <c r="AD15" s="58"/>
      <c r="AE15" s="58"/>
      <c r="AF15" s="6" t="s">
        <v>57</v>
      </c>
      <c r="AG15" s="6"/>
      <c r="AH15" s="6"/>
      <c r="AI15" s="12"/>
      <c r="AJ15" s="13"/>
    </row>
    <row r="16" spans="1:36" ht="30" customHeight="1">
      <c r="A16" s="7"/>
      <c r="B16" s="8"/>
      <c r="C16" s="8" t="s">
        <v>31</v>
      </c>
      <c r="D16" s="8"/>
      <c r="E16" s="8"/>
      <c r="F16" s="8"/>
      <c r="G16" s="8"/>
      <c r="H16" s="8"/>
      <c r="I16" s="8"/>
      <c r="J16" s="74" t="s">
        <v>38</v>
      </c>
      <c r="K16" s="74"/>
      <c r="L16" s="77" t="s">
        <v>85</v>
      </c>
      <c r="M16" s="77"/>
      <c r="N16" s="77"/>
      <c r="O16" s="77"/>
      <c r="P16" s="77"/>
      <c r="Q16" s="77"/>
      <c r="R16" s="74" t="s">
        <v>39</v>
      </c>
      <c r="S16" s="74"/>
      <c r="T16" s="74"/>
      <c r="U16" s="75" t="s">
        <v>67</v>
      </c>
      <c r="V16" s="75"/>
      <c r="W16" s="75"/>
      <c r="X16" s="75"/>
      <c r="Y16" s="75"/>
      <c r="Z16" s="75"/>
      <c r="AA16" s="74" t="s">
        <v>40</v>
      </c>
      <c r="AB16" s="74"/>
      <c r="AC16" s="74"/>
      <c r="AD16" s="74"/>
      <c r="AE16" s="76" t="s">
        <v>69</v>
      </c>
      <c r="AF16" s="76"/>
      <c r="AG16" s="76"/>
      <c r="AH16" s="76"/>
      <c r="AI16" s="6"/>
      <c r="AJ16" s="6"/>
    </row>
    <row r="17" spans="1:36" ht="9" customHeight="1">
      <c r="A17" s="7"/>
      <c r="B17" s="8"/>
      <c r="C17" s="8"/>
      <c r="D17" s="8"/>
      <c r="E17" s="8"/>
      <c r="F17" s="8"/>
      <c r="G17" s="8"/>
      <c r="H17" s="8"/>
      <c r="I17" s="24"/>
      <c r="J17" s="24"/>
      <c r="K17" s="24"/>
      <c r="L17" s="24"/>
      <c r="M17" s="8"/>
      <c r="N17" s="9"/>
      <c r="O17" s="9"/>
      <c r="P17" s="9"/>
      <c r="Q17" s="8"/>
      <c r="R17" s="8"/>
      <c r="S17" s="8"/>
      <c r="T17" s="8"/>
      <c r="U17" s="8"/>
      <c r="V17" s="8"/>
      <c r="W17" s="8"/>
      <c r="X17" s="8"/>
      <c r="Y17" s="6"/>
      <c r="Z17" s="6"/>
      <c r="AA17" s="6"/>
      <c r="AB17" s="6"/>
      <c r="AC17" s="6"/>
      <c r="AD17" s="6"/>
      <c r="AE17" s="6"/>
      <c r="AF17" s="6"/>
      <c r="AG17" s="6"/>
      <c r="AH17" s="6"/>
      <c r="AI17" s="6"/>
      <c r="AJ17" s="11"/>
    </row>
    <row r="18" spans="1:36" ht="21.75" customHeight="1">
      <c r="A18" s="7"/>
      <c r="B18" s="8" t="s">
        <v>7</v>
      </c>
      <c r="C18" s="8"/>
      <c r="D18" s="8"/>
      <c r="E18" s="8"/>
      <c r="F18" s="8"/>
      <c r="G18" s="8"/>
      <c r="H18" s="8"/>
      <c r="I18" s="74" t="s">
        <v>46</v>
      </c>
      <c r="J18" s="74"/>
      <c r="K18" s="74"/>
      <c r="L18" s="74"/>
      <c r="M18" s="97">
        <v>63</v>
      </c>
      <c r="N18" s="97"/>
      <c r="O18" s="97"/>
      <c r="P18" s="6" t="s">
        <v>27</v>
      </c>
      <c r="Q18" s="6"/>
      <c r="R18" s="77" t="s">
        <v>124</v>
      </c>
      <c r="S18" s="77"/>
      <c r="T18" s="77"/>
      <c r="U18" s="77"/>
      <c r="V18" s="77"/>
      <c r="W18" s="77"/>
      <c r="X18" s="77"/>
      <c r="Y18" s="77"/>
      <c r="Z18" s="77"/>
      <c r="AA18" s="77"/>
      <c r="AB18" s="25" t="s">
        <v>26</v>
      </c>
      <c r="AC18" s="57">
        <f>IF(M18="","",M18*9.8067)</f>
        <v>617.82209999999998</v>
      </c>
      <c r="AD18" s="57"/>
      <c r="AE18" s="57"/>
      <c r="AF18" s="6" t="s">
        <v>18</v>
      </c>
      <c r="AG18" s="6"/>
      <c r="AH18" s="6"/>
      <c r="AI18" s="12"/>
      <c r="AJ18" s="13"/>
    </row>
    <row r="19" spans="1:36" ht="30" customHeight="1">
      <c r="A19" s="7"/>
      <c r="B19" s="8"/>
      <c r="C19" s="8" t="s">
        <v>32</v>
      </c>
      <c r="D19" s="8"/>
      <c r="E19" s="8"/>
      <c r="F19" s="8"/>
      <c r="G19" s="8"/>
      <c r="H19" s="8"/>
      <c r="I19" s="24"/>
      <c r="J19" s="74" t="s">
        <v>38</v>
      </c>
      <c r="K19" s="74"/>
      <c r="L19" s="86" t="s">
        <v>60</v>
      </c>
      <c r="M19" s="86"/>
      <c r="N19" s="86"/>
      <c r="O19" s="86"/>
      <c r="P19" s="86"/>
      <c r="Q19" s="86"/>
      <c r="R19" s="74" t="s">
        <v>39</v>
      </c>
      <c r="S19" s="74"/>
      <c r="T19" s="74"/>
      <c r="U19" s="75" t="s">
        <v>131</v>
      </c>
      <c r="V19" s="75"/>
      <c r="W19" s="75"/>
      <c r="X19" s="75"/>
      <c r="Y19" s="75"/>
      <c r="Z19" s="75"/>
      <c r="AA19" s="74" t="s">
        <v>40</v>
      </c>
      <c r="AB19" s="74"/>
      <c r="AC19" s="74"/>
      <c r="AD19" s="74"/>
      <c r="AE19" s="76" t="s">
        <v>132</v>
      </c>
      <c r="AF19" s="76"/>
      <c r="AG19" s="76"/>
      <c r="AH19" s="76"/>
      <c r="AI19" s="6"/>
      <c r="AJ19" s="6"/>
    </row>
    <row r="20" spans="1:36" ht="9" customHeight="1">
      <c r="A20" s="7"/>
      <c r="B20" s="8"/>
      <c r="C20" s="8"/>
      <c r="D20" s="8"/>
      <c r="E20" s="8"/>
      <c r="F20" s="8"/>
      <c r="G20" s="8"/>
      <c r="H20" s="8"/>
      <c r="I20" s="24"/>
      <c r="J20" s="24"/>
      <c r="K20" s="24"/>
      <c r="L20" s="24"/>
      <c r="M20" s="8"/>
      <c r="N20" s="9"/>
      <c r="O20" s="9"/>
      <c r="P20" s="9"/>
      <c r="Q20" s="8"/>
      <c r="R20" s="8"/>
      <c r="S20" s="6"/>
      <c r="T20" s="6"/>
      <c r="U20" s="6"/>
      <c r="V20" s="6"/>
      <c r="W20" s="8"/>
      <c r="X20" s="8"/>
      <c r="Y20" s="6"/>
      <c r="Z20" s="6"/>
      <c r="AA20" s="6"/>
      <c r="AB20" s="6"/>
      <c r="AC20" s="6"/>
      <c r="AD20" s="6"/>
      <c r="AE20" s="6"/>
      <c r="AF20" s="6"/>
      <c r="AG20" s="6"/>
      <c r="AH20" s="6"/>
      <c r="AI20" s="6"/>
      <c r="AJ20" s="11"/>
    </row>
    <row r="21" spans="1:36" ht="21.75" customHeight="1">
      <c r="A21" s="7"/>
      <c r="B21" s="8" t="s">
        <v>9</v>
      </c>
      <c r="C21" s="8"/>
      <c r="D21" s="8"/>
      <c r="E21" s="8"/>
      <c r="F21" s="8"/>
      <c r="G21" s="8"/>
      <c r="H21" s="8"/>
      <c r="I21" s="74" t="s">
        <v>50</v>
      </c>
      <c r="J21" s="74"/>
      <c r="K21" s="74"/>
      <c r="L21" s="74"/>
      <c r="M21" s="98">
        <v>125</v>
      </c>
      <c r="N21" s="98"/>
      <c r="O21" s="98"/>
      <c r="P21" s="6" t="s">
        <v>28</v>
      </c>
      <c r="Q21" s="6"/>
      <c r="R21" s="77" t="s">
        <v>61</v>
      </c>
      <c r="S21" s="77"/>
      <c r="T21" s="77"/>
      <c r="U21" s="77"/>
      <c r="V21" s="77"/>
      <c r="W21" s="77"/>
      <c r="X21" s="77"/>
      <c r="Y21" s="77"/>
      <c r="Z21" s="77"/>
      <c r="AA21" s="77"/>
      <c r="AB21" s="25" t="s">
        <v>26</v>
      </c>
      <c r="AC21" s="57">
        <f>IF(M21="","",M21*6.1183)</f>
        <v>764.78749999999991</v>
      </c>
      <c r="AD21" s="57"/>
      <c r="AE21" s="57"/>
      <c r="AF21" s="6" t="s">
        <v>58</v>
      </c>
      <c r="AG21" s="6"/>
      <c r="AH21" s="6"/>
      <c r="AI21" s="12"/>
      <c r="AJ21" s="13"/>
    </row>
    <row r="22" spans="1:36" ht="30" customHeight="1">
      <c r="A22" s="7"/>
      <c r="B22" s="8"/>
      <c r="C22" s="8" t="s">
        <v>33</v>
      </c>
      <c r="D22" s="8"/>
      <c r="E22" s="8"/>
      <c r="F22" s="8"/>
      <c r="G22" s="8"/>
      <c r="H22" s="8"/>
      <c r="I22" s="24"/>
      <c r="J22" s="74" t="s">
        <v>38</v>
      </c>
      <c r="K22" s="74"/>
      <c r="L22" s="77" t="s">
        <v>90</v>
      </c>
      <c r="M22" s="77"/>
      <c r="N22" s="77"/>
      <c r="O22" s="77"/>
      <c r="P22" s="77"/>
      <c r="Q22" s="77"/>
      <c r="R22" s="74" t="s">
        <v>39</v>
      </c>
      <c r="S22" s="74"/>
      <c r="T22" s="74"/>
      <c r="U22" s="75" t="s">
        <v>130</v>
      </c>
      <c r="V22" s="75"/>
      <c r="W22" s="75"/>
      <c r="X22" s="75"/>
      <c r="Y22" s="75"/>
      <c r="Z22" s="75"/>
      <c r="AA22" s="74" t="s">
        <v>40</v>
      </c>
      <c r="AB22" s="74"/>
      <c r="AC22" s="74"/>
      <c r="AD22" s="74"/>
      <c r="AE22" s="76" t="s">
        <v>129</v>
      </c>
      <c r="AF22" s="76"/>
      <c r="AG22" s="76"/>
      <c r="AH22" s="76"/>
      <c r="AI22" s="6"/>
      <c r="AJ22" s="11"/>
    </row>
    <row r="23" spans="1:36" ht="9" customHeight="1">
      <c r="A23" s="7"/>
      <c r="B23" s="8"/>
      <c r="C23" s="8"/>
      <c r="D23" s="8"/>
      <c r="E23" s="8"/>
      <c r="F23" s="8"/>
      <c r="G23" s="8"/>
      <c r="H23" s="8"/>
      <c r="I23" s="24"/>
      <c r="J23" s="24"/>
      <c r="K23" s="24"/>
      <c r="L23" s="24"/>
      <c r="M23" s="8"/>
      <c r="N23" s="9"/>
      <c r="O23" s="9"/>
      <c r="P23" s="9"/>
      <c r="Q23" s="8"/>
      <c r="R23" s="8"/>
      <c r="S23" s="6"/>
      <c r="T23" s="6"/>
      <c r="U23" s="6"/>
      <c r="V23" s="6"/>
      <c r="W23" s="8"/>
      <c r="X23" s="8"/>
      <c r="Y23" s="6"/>
      <c r="Z23" s="6"/>
      <c r="AA23" s="6"/>
      <c r="AB23" s="6"/>
      <c r="AC23" s="6"/>
      <c r="AD23" s="6"/>
      <c r="AE23" s="6"/>
      <c r="AF23" s="6"/>
      <c r="AG23" s="6"/>
      <c r="AH23" s="6"/>
      <c r="AI23" s="6"/>
      <c r="AJ23" s="11"/>
    </row>
    <row r="24" spans="1:36" ht="21.75" customHeight="1">
      <c r="A24" s="7"/>
      <c r="B24" s="8" t="s">
        <v>48</v>
      </c>
      <c r="C24" s="8"/>
      <c r="D24" s="8"/>
      <c r="E24" s="8"/>
      <c r="F24" s="8"/>
      <c r="G24" s="8"/>
      <c r="H24" s="8"/>
      <c r="I24" s="74" t="s">
        <v>49</v>
      </c>
      <c r="J24" s="74"/>
      <c r="K24" s="74"/>
      <c r="L24" s="74"/>
      <c r="M24" s="97">
        <v>6</v>
      </c>
      <c r="N24" s="97"/>
      <c r="O24" s="97"/>
      <c r="P24" s="6" t="s">
        <v>54</v>
      </c>
      <c r="Q24" s="6"/>
      <c r="R24" s="8"/>
      <c r="S24" s="77" t="s">
        <v>64</v>
      </c>
      <c r="T24" s="77"/>
      <c r="U24" s="77"/>
      <c r="V24" s="77"/>
      <c r="W24" s="77"/>
      <c r="X24" s="77"/>
      <c r="Y24" s="77"/>
      <c r="Z24" s="77"/>
      <c r="AA24" s="77"/>
      <c r="AB24" s="25" t="s">
        <v>26</v>
      </c>
      <c r="AC24" s="58">
        <f>IF(M24="","",M24*1.6093)</f>
        <v>9.6557999999999993</v>
      </c>
      <c r="AD24" s="58"/>
      <c r="AE24" s="58"/>
      <c r="AF24" s="6" t="s">
        <v>43</v>
      </c>
      <c r="AG24" s="6"/>
      <c r="AH24" s="6"/>
      <c r="AI24" s="12"/>
      <c r="AJ24" s="13"/>
    </row>
    <row r="25" spans="1:36" ht="30" customHeight="1">
      <c r="A25" s="7"/>
      <c r="B25" s="8"/>
      <c r="C25" s="8" t="s">
        <v>34</v>
      </c>
      <c r="D25" s="8"/>
      <c r="E25" s="8"/>
      <c r="F25" s="8"/>
      <c r="G25" s="8"/>
      <c r="H25" s="8"/>
      <c r="I25" s="24"/>
      <c r="J25" s="74" t="s">
        <v>38</v>
      </c>
      <c r="K25" s="74"/>
      <c r="L25" s="77" t="s">
        <v>91</v>
      </c>
      <c r="M25" s="77"/>
      <c r="N25" s="77"/>
      <c r="O25" s="77"/>
      <c r="P25" s="77"/>
      <c r="Q25" s="77"/>
      <c r="R25" s="74" t="s">
        <v>39</v>
      </c>
      <c r="S25" s="74"/>
      <c r="T25" s="74"/>
      <c r="U25" s="75" t="s">
        <v>70</v>
      </c>
      <c r="V25" s="75"/>
      <c r="W25" s="75"/>
      <c r="X25" s="75"/>
      <c r="Y25" s="75"/>
      <c r="Z25" s="75"/>
      <c r="AA25" s="74" t="s">
        <v>40</v>
      </c>
      <c r="AB25" s="74"/>
      <c r="AC25" s="74"/>
      <c r="AD25" s="74"/>
      <c r="AE25" s="76" t="s">
        <v>71</v>
      </c>
      <c r="AF25" s="76"/>
      <c r="AG25" s="76"/>
      <c r="AH25" s="76"/>
      <c r="AI25" s="6"/>
      <c r="AJ25" s="6"/>
    </row>
    <row r="26" spans="1:36" ht="9" customHeight="1">
      <c r="A26" s="7"/>
      <c r="B26" s="8"/>
      <c r="C26" s="8"/>
      <c r="D26" s="8"/>
      <c r="E26" s="8"/>
      <c r="F26" s="8"/>
      <c r="G26" s="8"/>
      <c r="H26" s="8"/>
      <c r="I26" s="24"/>
      <c r="J26" s="24"/>
      <c r="K26" s="24"/>
      <c r="L26" s="24"/>
      <c r="M26" s="8"/>
      <c r="N26" s="9"/>
      <c r="O26" s="9"/>
      <c r="P26" s="9"/>
      <c r="Q26" s="8"/>
      <c r="R26" s="8"/>
      <c r="S26" s="6"/>
      <c r="T26" s="6"/>
      <c r="U26" s="6"/>
      <c r="V26" s="6"/>
      <c r="W26" s="6"/>
      <c r="X26" s="8"/>
      <c r="Y26" s="8"/>
      <c r="Z26" s="6"/>
      <c r="AA26" s="6"/>
      <c r="AB26" s="6"/>
      <c r="AC26" s="6"/>
      <c r="AD26" s="6"/>
      <c r="AE26" s="6"/>
      <c r="AF26" s="6"/>
      <c r="AG26" s="6"/>
      <c r="AH26" s="6"/>
      <c r="AI26" s="6"/>
      <c r="AJ26" s="6"/>
    </row>
    <row r="27" spans="1:36" ht="21.75" customHeight="1">
      <c r="A27" s="12"/>
      <c r="B27" s="8" t="s">
        <v>14</v>
      </c>
      <c r="C27" s="8"/>
      <c r="D27" s="8"/>
      <c r="E27" s="8"/>
      <c r="F27" s="16"/>
      <c r="G27" s="16"/>
      <c r="H27" s="16"/>
      <c r="I27" s="74" t="s">
        <v>51</v>
      </c>
      <c r="J27" s="74"/>
      <c r="K27" s="74"/>
      <c r="L27" s="74"/>
      <c r="M27" s="99">
        <v>4.8</v>
      </c>
      <c r="N27" s="99"/>
      <c r="O27" s="99"/>
      <c r="P27" s="6" t="s">
        <v>55</v>
      </c>
      <c r="Q27" s="6"/>
      <c r="R27" s="77" t="s">
        <v>62</v>
      </c>
      <c r="S27" s="77"/>
      <c r="T27" s="77"/>
      <c r="U27" s="77"/>
      <c r="V27" s="77"/>
      <c r="W27" s="77"/>
      <c r="X27" s="77"/>
      <c r="Y27" s="77"/>
      <c r="Z27" s="77"/>
      <c r="AA27" s="77"/>
      <c r="AB27" s="25" t="s">
        <v>26</v>
      </c>
      <c r="AC27" s="57">
        <f>IF(M27="","",M27*1000)</f>
        <v>4800</v>
      </c>
      <c r="AD27" s="57"/>
      <c r="AE27" s="57"/>
      <c r="AF27" s="6" t="s">
        <v>23</v>
      </c>
      <c r="AG27" s="6"/>
      <c r="AH27" s="6"/>
      <c r="AI27" s="12"/>
      <c r="AJ27" s="13"/>
    </row>
    <row r="28" spans="1:36" ht="30" customHeight="1">
      <c r="A28" s="12"/>
      <c r="B28" s="8"/>
      <c r="C28" s="8" t="s">
        <v>35</v>
      </c>
      <c r="D28" s="8"/>
      <c r="E28" s="8"/>
      <c r="F28" s="16"/>
      <c r="G28" s="16"/>
      <c r="H28" s="16"/>
      <c r="I28" s="24"/>
      <c r="J28" s="74" t="s">
        <v>38</v>
      </c>
      <c r="K28" s="74"/>
      <c r="L28" s="77" t="s">
        <v>92</v>
      </c>
      <c r="M28" s="77"/>
      <c r="N28" s="77"/>
      <c r="O28" s="77"/>
      <c r="P28" s="77"/>
      <c r="Q28" s="77"/>
      <c r="R28" s="74" t="s">
        <v>39</v>
      </c>
      <c r="S28" s="74"/>
      <c r="T28" s="74"/>
      <c r="U28" s="75" t="s">
        <v>74</v>
      </c>
      <c r="V28" s="75"/>
      <c r="W28" s="75"/>
      <c r="X28" s="75"/>
      <c r="Y28" s="75"/>
      <c r="Z28" s="75"/>
      <c r="AA28" s="74" t="s">
        <v>40</v>
      </c>
      <c r="AB28" s="74"/>
      <c r="AC28" s="74"/>
      <c r="AD28" s="74"/>
      <c r="AE28" s="76" t="s">
        <v>93</v>
      </c>
      <c r="AF28" s="76"/>
      <c r="AG28" s="76"/>
      <c r="AH28" s="76"/>
      <c r="AI28" s="6"/>
      <c r="AJ28" s="6"/>
    </row>
    <row r="29" spans="1:36" ht="9" customHeight="1">
      <c r="A29" s="7"/>
      <c r="B29" s="8"/>
      <c r="C29" s="8"/>
      <c r="D29" s="8"/>
      <c r="E29" s="8"/>
      <c r="F29" s="8"/>
      <c r="G29" s="8"/>
      <c r="H29" s="8"/>
      <c r="I29" s="24"/>
      <c r="J29" s="24"/>
      <c r="K29" s="24"/>
      <c r="L29" s="24"/>
      <c r="M29" s="8"/>
      <c r="N29" s="9"/>
      <c r="O29" s="9"/>
      <c r="P29" s="9"/>
      <c r="Q29" s="8"/>
      <c r="R29" s="8"/>
      <c r="S29" s="6"/>
      <c r="T29" s="6"/>
      <c r="U29" s="6"/>
      <c r="V29" s="6"/>
      <c r="W29" s="6"/>
      <c r="X29" s="8"/>
      <c r="Y29" s="8"/>
      <c r="Z29" s="6"/>
      <c r="AA29" s="6"/>
      <c r="AB29" s="6"/>
      <c r="AC29" s="6"/>
      <c r="AD29" s="6"/>
      <c r="AE29" s="6"/>
      <c r="AF29" s="6"/>
      <c r="AG29" s="6"/>
      <c r="AH29" s="6"/>
      <c r="AI29" s="6"/>
      <c r="AJ29" s="6"/>
    </row>
    <row r="30" spans="1:36" ht="21.75" customHeight="1">
      <c r="A30" s="12"/>
      <c r="B30" s="16" t="s">
        <v>15</v>
      </c>
      <c r="C30" s="16"/>
      <c r="D30" s="16"/>
      <c r="E30" s="16"/>
      <c r="F30" s="16"/>
      <c r="G30" s="16"/>
      <c r="H30" s="16"/>
      <c r="I30" s="74" t="s">
        <v>52</v>
      </c>
      <c r="J30" s="74"/>
      <c r="K30" s="74"/>
      <c r="L30" s="74"/>
      <c r="M30" s="98">
        <v>120</v>
      </c>
      <c r="N30" s="98"/>
      <c r="O30" s="98"/>
      <c r="P30" s="6" t="s">
        <v>56</v>
      </c>
      <c r="Q30" s="6"/>
      <c r="R30" s="8"/>
      <c r="S30" s="77" t="s">
        <v>63</v>
      </c>
      <c r="T30" s="77"/>
      <c r="U30" s="77"/>
      <c r="V30" s="77"/>
      <c r="W30" s="77"/>
      <c r="X30" s="77"/>
      <c r="Y30" s="77"/>
      <c r="Z30" s="77"/>
      <c r="AA30" s="77"/>
      <c r="AB30" s="25" t="s">
        <v>26</v>
      </c>
      <c r="AC30" s="57">
        <f>IF(M30="","",M30*1)</f>
        <v>120</v>
      </c>
      <c r="AD30" s="57"/>
      <c r="AE30" s="57"/>
      <c r="AF30" s="6" t="s">
        <v>24</v>
      </c>
      <c r="AG30" s="6"/>
      <c r="AH30" s="16"/>
      <c r="AI30" s="12"/>
      <c r="AJ30" s="13"/>
    </row>
    <row r="31" spans="1:36" ht="30" customHeight="1">
      <c r="A31" s="12"/>
      <c r="B31" s="16"/>
      <c r="C31" s="16" t="s">
        <v>36</v>
      </c>
      <c r="D31" s="16"/>
      <c r="E31" s="16"/>
      <c r="F31" s="16"/>
      <c r="G31" s="16"/>
      <c r="H31" s="16"/>
      <c r="I31" s="24"/>
      <c r="J31" s="74" t="s">
        <v>38</v>
      </c>
      <c r="K31" s="74"/>
      <c r="L31" s="77" t="s">
        <v>84</v>
      </c>
      <c r="M31" s="77"/>
      <c r="N31" s="77"/>
      <c r="O31" s="77"/>
      <c r="P31" s="77"/>
      <c r="Q31" s="77"/>
      <c r="R31" s="74" t="s">
        <v>39</v>
      </c>
      <c r="S31" s="74"/>
      <c r="T31" s="74"/>
      <c r="U31" s="75" t="s">
        <v>72</v>
      </c>
      <c r="V31" s="75"/>
      <c r="W31" s="75"/>
      <c r="X31" s="75"/>
      <c r="Y31" s="75"/>
      <c r="Z31" s="75"/>
      <c r="AA31" s="74" t="s">
        <v>40</v>
      </c>
      <c r="AB31" s="74"/>
      <c r="AC31" s="74"/>
      <c r="AD31" s="74"/>
      <c r="AE31" s="76" t="s">
        <v>73</v>
      </c>
      <c r="AF31" s="76"/>
      <c r="AG31" s="76"/>
      <c r="AH31" s="76"/>
      <c r="AI31" s="6"/>
      <c r="AJ31" s="16"/>
    </row>
    <row r="32" spans="1:36" ht="9" customHeight="1">
      <c r="A32" s="7"/>
      <c r="B32" s="8"/>
      <c r="C32" s="8"/>
      <c r="D32" s="8"/>
      <c r="E32" s="8"/>
      <c r="F32" s="8"/>
      <c r="G32" s="8"/>
      <c r="H32" s="8"/>
      <c r="I32" s="24"/>
      <c r="J32" s="24"/>
      <c r="K32" s="24"/>
      <c r="L32" s="24"/>
      <c r="M32" s="8"/>
      <c r="N32" s="9"/>
      <c r="O32" s="9"/>
      <c r="P32" s="9"/>
      <c r="Q32" s="8"/>
      <c r="R32" s="8"/>
      <c r="S32" s="6"/>
      <c r="T32" s="6"/>
      <c r="U32" s="6"/>
      <c r="V32" s="6"/>
      <c r="W32" s="6"/>
      <c r="X32" s="8"/>
      <c r="Y32" s="8"/>
      <c r="Z32" s="6"/>
      <c r="AA32" s="6"/>
      <c r="AB32" s="6"/>
      <c r="AC32" s="6"/>
      <c r="AD32" s="6"/>
      <c r="AE32" s="6"/>
      <c r="AF32" s="6"/>
      <c r="AG32" s="6"/>
      <c r="AH32" s="6"/>
      <c r="AI32" s="6"/>
      <c r="AJ32" s="6"/>
    </row>
    <row r="33" spans="1:36" ht="21.75" customHeight="1">
      <c r="A33" s="12"/>
      <c r="B33" s="16" t="s">
        <v>16</v>
      </c>
      <c r="C33" s="16"/>
      <c r="D33" s="16"/>
      <c r="E33" s="16"/>
      <c r="F33" s="16"/>
      <c r="G33" s="16"/>
      <c r="H33" s="74" t="s">
        <v>53</v>
      </c>
      <c r="I33" s="74"/>
      <c r="J33" s="74"/>
      <c r="K33" s="74"/>
      <c r="L33" s="74"/>
      <c r="M33" s="98">
        <v>78</v>
      </c>
      <c r="N33" s="98"/>
      <c r="O33" s="98"/>
      <c r="P33" s="6" t="s">
        <v>75</v>
      </c>
      <c r="Q33" s="6"/>
      <c r="R33" s="77" t="s">
        <v>76</v>
      </c>
      <c r="S33" s="77"/>
      <c r="T33" s="77"/>
      <c r="U33" s="77"/>
      <c r="V33" s="77"/>
      <c r="W33" s="77"/>
      <c r="X33" s="77"/>
      <c r="Y33" s="77"/>
      <c r="Z33" s="77"/>
      <c r="AA33" s="77"/>
      <c r="AB33" s="25" t="s">
        <v>26</v>
      </c>
      <c r="AC33" s="57">
        <f>IF(M33="","",((M33-32)/1.8)+273)</f>
        <v>298.55555555555554</v>
      </c>
      <c r="AD33" s="57"/>
      <c r="AE33" s="57"/>
      <c r="AF33" s="6" t="s">
        <v>3</v>
      </c>
      <c r="AG33" s="6"/>
      <c r="AH33" s="6"/>
      <c r="AI33" s="12"/>
      <c r="AJ33" s="13"/>
    </row>
    <row r="34" spans="1:36" ht="30" customHeight="1">
      <c r="A34" s="13"/>
      <c r="B34" s="16"/>
      <c r="C34" s="16" t="s">
        <v>37</v>
      </c>
      <c r="D34" s="16"/>
      <c r="E34" s="16"/>
      <c r="F34" s="16"/>
      <c r="G34" s="16"/>
      <c r="H34" s="16"/>
      <c r="I34" s="16"/>
      <c r="J34" s="74" t="s">
        <v>38</v>
      </c>
      <c r="K34" s="74"/>
      <c r="L34" s="77" t="s">
        <v>94</v>
      </c>
      <c r="M34" s="77"/>
      <c r="N34" s="77"/>
      <c r="O34" s="77"/>
      <c r="P34" s="77"/>
      <c r="Q34" s="77"/>
      <c r="R34" s="74" t="s">
        <v>39</v>
      </c>
      <c r="S34" s="74"/>
      <c r="T34" s="74"/>
      <c r="U34" s="75" t="s">
        <v>95</v>
      </c>
      <c r="V34" s="75"/>
      <c r="W34" s="75"/>
      <c r="X34" s="75"/>
      <c r="Y34" s="75"/>
      <c r="Z34" s="75"/>
      <c r="AA34" s="74" t="s">
        <v>40</v>
      </c>
      <c r="AB34" s="74"/>
      <c r="AC34" s="74"/>
      <c r="AD34" s="74"/>
      <c r="AE34" s="76" t="s">
        <v>96</v>
      </c>
      <c r="AF34" s="76"/>
      <c r="AG34" s="76"/>
      <c r="AH34" s="76"/>
      <c r="AI34" s="16"/>
      <c r="AJ34" s="17"/>
    </row>
    <row r="35" spans="1:36" ht="21.75" customHeight="1">
      <c r="A35" s="13"/>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7"/>
    </row>
    <row r="36" spans="1:36">
      <c r="A36" s="14"/>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row>
    <row r="37" spans="1:36">
      <c r="A37" s="14"/>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row>
    <row r="38" spans="1:36">
      <c r="A38" s="14"/>
      <c r="B38" s="14"/>
      <c r="C38" s="14"/>
      <c r="D38" s="14"/>
      <c r="E38" s="14"/>
      <c r="F38" s="14"/>
      <c r="G38" s="14"/>
      <c r="H38" s="14"/>
      <c r="I38" s="14"/>
      <c r="J38" s="14"/>
      <c r="K38" s="14"/>
      <c r="L38" s="14"/>
      <c r="M38" s="14"/>
      <c r="N38" s="14"/>
      <c r="O38" s="14"/>
      <c r="P38" s="14"/>
      <c r="Q38" s="14"/>
      <c r="R38" s="14"/>
      <c r="S38" s="15"/>
      <c r="T38" s="15"/>
      <c r="U38" s="15"/>
      <c r="V38" s="15"/>
      <c r="W38" s="15"/>
      <c r="X38" s="14"/>
      <c r="Y38" s="14"/>
      <c r="Z38" s="14"/>
      <c r="AA38" s="14"/>
      <c r="AB38" s="14"/>
      <c r="AC38" s="14"/>
      <c r="AD38" s="14"/>
      <c r="AE38" s="14"/>
      <c r="AF38" s="14"/>
      <c r="AG38" s="14"/>
      <c r="AH38" s="14"/>
      <c r="AI38" s="14"/>
      <c r="AJ38" s="14"/>
    </row>
    <row r="39" spans="1:36">
      <c r="A39" s="14"/>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row>
    <row r="40" spans="1:36">
      <c r="A40" s="14"/>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row>
    <row r="41" spans="1:36">
      <c r="A41" s="14"/>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row>
    <row r="42" spans="1:36">
      <c r="A42" s="14"/>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row>
    <row r="43" spans="1:36">
      <c r="A43" s="14"/>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row>
    <row r="44" spans="1:36">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row>
    <row r="45" spans="1:36">
      <c r="S45" s="14"/>
      <c r="T45" s="14"/>
      <c r="U45" s="14"/>
      <c r="V45" s="14"/>
      <c r="W45" s="14"/>
    </row>
  </sheetData>
  <sheetProtection sheet="1" objects="1" scenarios="1" selectLockedCells="1"/>
  <mergeCells count="91">
    <mergeCell ref="AE31:AH31"/>
    <mergeCell ref="L34:Q34"/>
    <mergeCell ref="R34:T34"/>
    <mergeCell ref="U34:Z34"/>
    <mergeCell ref="AA34:AD34"/>
    <mergeCell ref="AE34:AH34"/>
    <mergeCell ref="AC33:AE33"/>
    <mergeCell ref="R33:AA33"/>
    <mergeCell ref="R31:T31"/>
    <mergeCell ref="U31:Z31"/>
    <mergeCell ref="AA31:AD31"/>
    <mergeCell ref="R25:T25"/>
    <mergeCell ref="U25:Z25"/>
    <mergeCell ref="AA25:AD25"/>
    <mergeCell ref="AE25:AH25"/>
    <mergeCell ref="AA28:AD28"/>
    <mergeCell ref="AE28:AH28"/>
    <mergeCell ref="AA13:AD13"/>
    <mergeCell ref="AE13:AH13"/>
    <mergeCell ref="L16:Q16"/>
    <mergeCell ref="R16:T16"/>
    <mergeCell ref="U16:Z16"/>
    <mergeCell ref="AA16:AD16"/>
    <mergeCell ref="AE16:AH16"/>
    <mergeCell ref="R13:T13"/>
    <mergeCell ref="U13:Z13"/>
    <mergeCell ref="W2:AH2"/>
    <mergeCell ref="U4:V4"/>
    <mergeCell ref="W4:AA4"/>
    <mergeCell ref="AC4:AE4"/>
    <mergeCell ref="AF4:AH4"/>
    <mergeCell ref="B2:U2"/>
    <mergeCell ref="B4:D4"/>
    <mergeCell ref="E4:R4"/>
    <mergeCell ref="J16:K16"/>
    <mergeCell ref="I24:L24"/>
    <mergeCell ref="M24:O24"/>
    <mergeCell ref="J25:K25"/>
    <mergeCell ref="AC30:AE30"/>
    <mergeCell ref="S30:AA30"/>
    <mergeCell ref="R18:AA18"/>
    <mergeCell ref="R21:AA21"/>
    <mergeCell ref="S24:AA24"/>
    <mergeCell ref="I18:L18"/>
    <mergeCell ref="L19:Q19"/>
    <mergeCell ref="R19:T19"/>
    <mergeCell ref="U19:Z19"/>
    <mergeCell ref="R28:T28"/>
    <mergeCell ref="U28:Z28"/>
    <mergeCell ref="M27:O27"/>
    <mergeCell ref="J34:K34"/>
    <mergeCell ref="J28:K28"/>
    <mergeCell ref="J31:K31"/>
    <mergeCell ref="I30:L30"/>
    <mergeCell ref="M30:O30"/>
    <mergeCell ref="M33:O33"/>
    <mergeCell ref="L31:Q31"/>
    <mergeCell ref="L28:Q28"/>
    <mergeCell ref="H33:L33"/>
    <mergeCell ref="I27:L27"/>
    <mergeCell ref="M21:O21"/>
    <mergeCell ref="AC21:AE21"/>
    <mergeCell ref="J19:K19"/>
    <mergeCell ref="AC27:AE27"/>
    <mergeCell ref="AC24:AE24"/>
    <mergeCell ref="J22:K22"/>
    <mergeCell ref="R27:AA27"/>
    <mergeCell ref="AA19:AD19"/>
    <mergeCell ref="AE19:AH19"/>
    <mergeCell ref="L22:Q22"/>
    <mergeCell ref="R22:T22"/>
    <mergeCell ref="U22:Z22"/>
    <mergeCell ref="AA22:AD22"/>
    <mergeCell ref="AE22:AH22"/>
    <mergeCell ref="L25:Q25"/>
    <mergeCell ref="B6:AI6"/>
    <mergeCell ref="B8:AI8"/>
    <mergeCell ref="B10:AI10"/>
    <mergeCell ref="R15:AA15"/>
    <mergeCell ref="I21:L21"/>
    <mergeCell ref="AC18:AE18"/>
    <mergeCell ref="M18:O18"/>
    <mergeCell ref="I12:L12"/>
    <mergeCell ref="M12:O12"/>
    <mergeCell ref="AC12:AE12"/>
    <mergeCell ref="I15:L15"/>
    <mergeCell ref="M15:O15"/>
    <mergeCell ref="AC15:AE15"/>
    <mergeCell ref="J13:K13"/>
    <mergeCell ref="R12:AA12"/>
    <mergeCell ref="L13:Q13"/>
  </mergeCells>
  <phoneticPr fontId="0" type="noConversion"/>
  <printOptions horizontalCentered="1"/>
  <pageMargins left="0.25" right="0.25" top="0.5" bottom="0.5"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Form 2.1</vt:lpstr>
      <vt:lpstr>2.1 Done</vt:lpstr>
      <vt:lpstr>2.1 Interactive</vt:lpstr>
      <vt:lpstr>Form 2.2</vt:lpstr>
      <vt:lpstr>2.2 Done</vt:lpstr>
      <vt:lpstr>2.2 Interactive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dc:creator>
  <cp:lastModifiedBy>bbeam</cp:lastModifiedBy>
  <cp:lastPrinted>2018-08-29T22:35:22Z</cp:lastPrinted>
  <dcterms:created xsi:type="dcterms:W3CDTF">2009-01-17T04:34:56Z</dcterms:created>
  <dcterms:modified xsi:type="dcterms:W3CDTF">2018-10-19T13:32:11Z</dcterms:modified>
</cp:coreProperties>
</file>